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-yam\Desktop\1.山畑　浩由季\2.サッカー事業\2025年（令和7年度）\5.アレルギー＋昼食\"/>
    </mc:Choice>
  </mc:AlternateContent>
  <xr:revisionPtr revIDLastSave="0" documentId="8_{3EFB65BB-C958-4468-BE6A-0D17B109244C}" xr6:coauthVersionLast="47" xr6:coauthVersionMax="47" xr10:uidLastSave="{00000000-0000-0000-0000-000000000000}"/>
  <bookViews>
    <workbookView xWindow="-108" yWindow="-108" windowWidth="23256" windowHeight="12456" xr2:uid="{57D6453F-F012-4554-A6FA-A0F8474E2DA6}"/>
  </bookViews>
  <sheets>
    <sheet name="情報入力シート" sheetId="4" r:id="rId1"/>
    <sheet name="参考画像" sheetId="6" r:id="rId2"/>
    <sheet name="記入例" sheetId="5" r:id="rId3"/>
  </sheets>
  <definedNames>
    <definedName name="_xlnm.Print_Area" localSheetId="2">記入例!$A$1:$N$47</definedName>
    <definedName name="_xlnm.Print_Area" localSheetId="0">情報入力シート!$A$1:$N$47</definedName>
    <definedName name="_xlnm.Print_Titles" localSheetId="1">参考画像!$1:$1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46" i="5" l="1"/>
  <c r="E46" i="5"/>
  <c r="M45" i="5"/>
  <c r="E45" i="5"/>
  <c r="M44" i="5"/>
  <c r="E44" i="5"/>
  <c r="M43" i="5"/>
  <c r="E43" i="5"/>
  <c r="M42" i="5"/>
  <c r="E42" i="5"/>
  <c r="M41" i="5"/>
  <c r="E41" i="5"/>
  <c r="M40" i="5"/>
  <c r="E40" i="5"/>
  <c r="M39" i="5"/>
  <c r="E39" i="5"/>
  <c r="M38" i="5"/>
  <c r="E38" i="5"/>
  <c r="M37" i="5"/>
  <c r="E37" i="5"/>
  <c r="M36" i="5"/>
  <c r="E36" i="5"/>
  <c r="M35" i="5"/>
  <c r="E35" i="5"/>
  <c r="M34" i="5"/>
  <c r="E34" i="5"/>
  <c r="D27" i="5"/>
  <c r="D18" i="5" s="1"/>
  <c r="M23" i="5"/>
  <c r="E23" i="5"/>
  <c r="D13" i="5"/>
  <c r="L13" i="5" s="1"/>
  <c r="N13" i="5" s="1"/>
  <c r="M44" i="4"/>
  <c r="E44" i="4"/>
  <c r="M46" i="4"/>
  <c r="M45" i="4"/>
  <c r="M43" i="4"/>
  <c r="M42" i="4"/>
  <c r="M41" i="4"/>
  <c r="M40" i="4"/>
  <c r="M39" i="4"/>
  <c r="M38" i="4"/>
  <c r="M37" i="4"/>
  <c r="M36" i="4"/>
  <c r="M35" i="4"/>
  <c r="M34" i="4"/>
  <c r="E43" i="4"/>
  <c r="E45" i="4"/>
  <c r="D27" i="4"/>
  <c r="D18" i="4" s="1"/>
  <c r="F18" i="4" s="1"/>
  <c r="E23" i="4"/>
  <c r="E46" i="4"/>
  <c r="E42" i="4"/>
  <c r="E40" i="4"/>
  <c r="E41" i="4"/>
  <c r="E39" i="4"/>
  <c r="E38" i="4"/>
  <c r="E37" i="4"/>
  <c r="E36" i="4"/>
  <c r="E35" i="4"/>
  <c r="E34" i="4"/>
  <c r="M23" i="4"/>
  <c r="F18" i="5" l="1"/>
  <c r="L18" i="5"/>
  <c r="N18" i="5" s="1"/>
  <c r="D19" i="5"/>
  <c r="L19" i="5" s="1"/>
  <c r="N19" i="5" s="1"/>
  <c r="D20" i="5"/>
  <c r="D15" i="5"/>
  <c r="L15" i="5" s="1"/>
  <c r="N15" i="5" s="1"/>
  <c r="D16" i="5"/>
  <c r="D21" i="5"/>
  <c r="L21" i="5" s="1"/>
  <c r="N21" i="5" s="1"/>
  <c r="D22" i="5"/>
  <c r="D17" i="5"/>
  <c r="L17" i="5" s="1"/>
  <c r="N17" i="5" s="1"/>
  <c r="D14" i="5"/>
  <c r="M47" i="5"/>
  <c r="L9" i="5" s="1"/>
  <c r="E47" i="5"/>
  <c r="L7" i="5" s="1"/>
  <c r="F13" i="5"/>
  <c r="F15" i="5"/>
  <c r="F17" i="5"/>
  <c r="D15" i="4"/>
  <c r="F15" i="4" s="1"/>
  <c r="D16" i="4"/>
  <c r="F16" i="4" s="1"/>
  <c r="D17" i="4"/>
  <c r="D14" i="4"/>
  <c r="L18" i="4"/>
  <c r="N18" i="4" s="1"/>
  <c r="M47" i="4"/>
  <c r="L9" i="4" s="1"/>
  <c r="D13" i="4"/>
  <c r="F13" i="4" s="1"/>
  <c r="D19" i="4"/>
  <c r="L19" i="4" s="1"/>
  <c r="N19" i="4" s="1"/>
  <c r="D20" i="4"/>
  <c r="E47" i="4"/>
  <c r="L7" i="4" s="1"/>
  <c r="D21" i="4"/>
  <c r="D22" i="4"/>
  <c r="L15" i="4" l="1"/>
  <c r="N15" i="4" s="1"/>
  <c r="F22" i="5"/>
  <c r="L22" i="5"/>
  <c r="N22" i="5" s="1"/>
  <c r="F16" i="5"/>
  <c r="L16" i="5"/>
  <c r="N16" i="5" s="1"/>
  <c r="F20" i="5"/>
  <c r="L20" i="5"/>
  <c r="N20" i="5" s="1"/>
  <c r="F21" i="5"/>
  <c r="F14" i="5"/>
  <c r="F23" i="5" s="1"/>
  <c r="L6" i="5" s="1"/>
  <c r="L14" i="5"/>
  <c r="N14" i="5" s="1"/>
  <c r="F19" i="5"/>
  <c r="L16" i="4"/>
  <c r="N16" i="4" s="1"/>
  <c r="L13" i="4"/>
  <c r="N13" i="4" s="1"/>
  <c r="F19" i="4"/>
  <c r="F22" i="4"/>
  <c r="L22" i="4"/>
  <c r="N22" i="4" s="1"/>
  <c r="L20" i="4"/>
  <c r="N20" i="4" s="1"/>
  <c r="F20" i="4"/>
  <c r="F21" i="4"/>
  <c r="L21" i="4"/>
  <c r="N21" i="4" s="1"/>
  <c r="F17" i="4"/>
  <c r="L17" i="4"/>
  <c r="N17" i="4" s="1"/>
  <c r="F14" i="4"/>
  <c r="L14" i="4"/>
  <c r="N14" i="4" s="1"/>
  <c r="N23" i="5" l="1"/>
  <c r="L8" i="5" s="1"/>
  <c r="N6" i="5" s="1"/>
  <c r="F23" i="4"/>
  <c r="L6" i="4" s="1"/>
  <c r="N23" i="4"/>
  <c r="L8" i="4" s="1"/>
  <c r="N6" i="4" l="1"/>
</calcChain>
</file>

<file path=xl/sharedStrings.xml><?xml version="1.0" encoding="utf-8"?>
<sst xmlns="http://schemas.openxmlformats.org/spreadsheetml/2006/main" count="290" uniqueCount="108">
  <si>
    <t>土曜日</t>
    <rPh sb="0" eb="3">
      <t>ドヨウビ</t>
    </rPh>
    <phoneticPr fontId="2"/>
  </si>
  <si>
    <t>日曜日</t>
    <rPh sb="0" eb="3">
      <t>ニチヨウビ</t>
    </rPh>
    <phoneticPr fontId="2"/>
  </si>
  <si>
    <t>inゼリーエネルギー</t>
    <phoneticPr fontId="2"/>
  </si>
  <si>
    <t>一口ゼリー</t>
    <rPh sb="0" eb="2">
      <t>ヒトクチ</t>
    </rPh>
    <phoneticPr fontId="2"/>
  </si>
  <si>
    <t>麦茶５００ml</t>
    <rPh sb="0" eb="2">
      <t>ムギチャ</t>
    </rPh>
    <phoneticPr fontId="2"/>
  </si>
  <si>
    <t>・Aセット</t>
    <phoneticPr fontId="2"/>
  </si>
  <si>
    <t>・Cセット</t>
    <phoneticPr fontId="2"/>
  </si>
  <si>
    <t>おにぎり2個</t>
    <rPh sb="5" eb="6">
      <t>コ</t>
    </rPh>
    <phoneticPr fontId="2"/>
  </si>
  <si>
    <t>・Dセット</t>
    <phoneticPr fontId="2"/>
  </si>
  <si>
    <t>・Eセット</t>
    <phoneticPr fontId="2"/>
  </si>
  <si>
    <t>ツナ・鮭</t>
    <rPh sb="3" eb="4">
      <t>シャケ</t>
    </rPh>
    <phoneticPr fontId="2"/>
  </si>
  <si>
    <t>・Fセット</t>
    <phoneticPr fontId="2"/>
  </si>
  <si>
    <t>セット数</t>
    <rPh sb="3" eb="4">
      <t>スウ</t>
    </rPh>
    <phoneticPr fontId="2"/>
  </si>
  <si>
    <t>合計セット数</t>
    <rPh sb="0" eb="2">
      <t>ゴウケイ</t>
    </rPh>
    <rPh sb="5" eb="6">
      <t>スウ</t>
    </rPh>
    <phoneticPr fontId="2"/>
  </si>
  <si>
    <t>合計料金</t>
    <rPh sb="0" eb="4">
      <t>ゴウケイリョウキン</t>
    </rPh>
    <phoneticPr fontId="2"/>
  </si>
  <si>
    <t>必要数</t>
    <rPh sb="0" eb="3">
      <t>ヒツヨウスウ</t>
    </rPh>
    <phoneticPr fontId="2"/>
  </si>
  <si>
    <t>ツナおにぎり</t>
    <phoneticPr fontId="2"/>
  </si>
  <si>
    <t>鮭おにぎり</t>
    <rPh sb="0" eb="1">
      <t>サケ</t>
    </rPh>
    <phoneticPr fontId="2"/>
  </si>
  <si>
    <t>セット単価</t>
    <rPh sb="3" eb="5">
      <t>タンカ</t>
    </rPh>
    <phoneticPr fontId="2"/>
  </si>
  <si>
    <t>・ツナセット</t>
    <phoneticPr fontId="2"/>
  </si>
  <si>
    <t>・鮭セット</t>
    <rPh sb="1" eb="2">
      <t>シャケ</t>
    </rPh>
    <phoneticPr fontId="2"/>
  </si>
  <si>
    <t>明太子2個</t>
    <rPh sb="0" eb="3">
      <t>メンタイコ</t>
    </rPh>
    <rPh sb="4" eb="5">
      <t>コ</t>
    </rPh>
    <phoneticPr fontId="2"/>
  </si>
  <si>
    <t>ツナ2個</t>
    <rPh sb="3" eb="4">
      <t>コ</t>
    </rPh>
    <phoneticPr fontId="2"/>
  </si>
  <si>
    <t>鮭2個</t>
    <rPh sb="0" eb="1">
      <t>シャケ</t>
    </rPh>
    <rPh sb="2" eb="3">
      <t>コ</t>
    </rPh>
    <phoneticPr fontId="2"/>
  </si>
  <si>
    <t>単価</t>
    <rPh sb="0" eb="2">
      <t>タンカ</t>
    </rPh>
    <phoneticPr fontId="2"/>
  </si>
  <si>
    <t>7月12日～13日</t>
    <rPh sb="1" eb="2">
      <t>ガツ</t>
    </rPh>
    <rPh sb="4" eb="5">
      <t>ニチ</t>
    </rPh>
    <rPh sb="8" eb="9">
      <t>ニチ</t>
    </rPh>
    <phoneticPr fontId="2"/>
  </si>
  <si>
    <t>7月19日～20日</t>
    <rPh sb="1" eb="2">
      <t>ガツ</t>
    </rPh>
    <rPh sb="4" eb="5">
      <t>ニチ</t>
    </rPh>
    <rPh sb="8" eb="9">
      <t>ニチ</t>
    </rPh>
    <phoneticPr fontId="2"/>
  </si>
  <si>
    <t>7月26日～27日</t>
    <rPh sb="1" eb="2">
      <t>ガツ</t>
    </rPh>
    <rPh sb="4" eb="5">
      <t>ニチ</t>
    </rPh>
    <rPh sb="8" eb="9">
      <t>ニチ</t>
    </rPh>
    <phoneticPr fontId="2"/>
  </si>
  <si>
    <t>U-10 東海北陸自動車道沿線サッカー交流会</t>
    <rPh sb="5" eb="9">
      <t>トウカイホクリク</t>
    </rPh>
    <rPh sb="9" eb="15">
      <t>ジドウシャドウエンセン</t>
    </rPh>
    <rPh sb="19" eb="22">
      <t>コウリュウカイ</t>
    </rPh>
    <phoneticPr fontId="2"/>
  </si>
  <si>
    <t>U-11 大日岳サッカー交流会</t>
    <rPh sb="5" eb="8">
      <t>ダイニチダケ</t>
    </rPh>
    <rPh sb="12" eb="15">
      <t>コウリュウカイ</t>
    </rPh>
    <phoneticPr fontId="2"/>
  </si>
  <si>
    <t>U-12 分水嶺サッカー交流会</t>
    <rPh sb="5" eb="8">
      <t>ブンスイレイ</t>
    </rPh>
    <rPh sb="12" eb="15">
      <t>コウリュウカイ</t>
    </rPh>
    <phoneticPr fontId="2"/>
  </si>
  <si>
    <t>土曜日セット価格</t>
    <rPh sb="0" eb="3">
      <t>ドヨウビ</t>
    </rPh>
    <rPh sb="6" eb="8">
      <t>カカク</t>
    </rPh>
    <phoneticPr fontId="2"/>
  </si>
  <si>
    <t>土曜日オプション</t>
    <rPh sb="0" eb="3">
      <t>ドヨウビ</t>
    </rPh>
    <phoneticPr fontId="2"/>
  </si>
  <si>
    <t>日曜日セット価格</t>
    <rPh sb="0" eb="3">
      <t>ニチヨウビ</t>
    </rPh>
    <rPh sb="6" eb="8">
      <t>カカク</t>
    </rPh>
    <phoneticPr fontId="2"/>
  </si>
  <si>
    <t>日曜日オプション</t>
    <rPh sb="0" eb="3">
      <t>ニチヨウビ</t>
    </rPh>
    <phoneticPr fontId="2"/>
  </si>
  <si>
    <t>名称</t>
    <rPh sb="0" eb="2">
      <t>メイショウ</t>
    </rPh>
    <phoneticPr fontId="2"/>
  </si>
  <si>
    <t>おにぎり2個の内容</t>
    <rPh sb="5" eb="6">
      <t>コ</t>
    </rPh>
    <rPh sb="7" eb="9">
      <t>ナイヨウ</t>
    </rPh>
    <phoneticPr fontId="2"/>
  </si>
  <si>
    <t>商品</t>
    <rPh sb="0" eb="2">
      <t>ショウヒン</t>
    </rPh>
    <phoneticPr fontId="2"/>
  </si>
  <si>
    <t>合計</t>
    <rPh sb="0" eb="2">
      <t>ゴウケイ</t>
    </rPh>
    <phoneticPr fontId="2"/>
  </si>
  <si>
    <t>合計価格（自動計算）</t>
    <rPh sb="0" eb="2">
      <t>ゴウケイ</t>
    </rPh>
    <rPh sb="2" eb="4">
      <t>カカク</t>
    </rPh>
    <rPh sb="5" eb="9">
      <t>ジドウケイサン</t>
    </rPh>
    <phoneticPr fontId="2"/>
  </si>
  <si>
    <t>大会名（該当する大会名に〇を記載ください）</t>
    <rPh sb="0" eb="3">
      <t>タイカイメイ</t>
    </rPh>
    <rPh sb="4" eb="6">
      <t>ガイトウ</t>
    </rPh>
    <rPh sb="8" eb="11">
      <t>タイカイメイ</t>
    </rPh>
    <rPh sb="14" eb="16">
      <t>キサイ</t>
    </rPh>
    <phoneticPr fontId="2"/>
  </si>
  <si>
    <t>チーム名</t>
    <rPh sb="3" eb="4">
      <t>メイ</t>
    </rPh>
    <phoneticPr fontId="2"/>
  </si>
  <si>
    <t>上記セットの内訳</t>
    <rPh sb="0" eb="2">
      <t>ジョウキ</t>
    </rPh>
    <rPh sb="6" eb="8">
      <t>ウチワケ</t>
    </rPh>
    <phoneticPr fontId="2"/>
  </si>
  <si>
    <t>おにぎりセット</t>
    <phoneticPr fontId="2"/>
  </si>
  <si>
    <t>ゼリー飲料</t>
    <rPh sb="3" eb="5">
      <t>インリョウ</t>
    </rPh>
    <phoneticPr fontId="2"/>
  </si>
  <si>
    <t>1個</t>
    <rPh sb="1" eb="2">
      <t>コ</t>
    </rPh>
    <phoneticPr fontId="2"/>
  </si>
  <si>
    <t>2個</t>
    <rPh sb="1" eb="2">
      <t>コ</t>
    </rPh>
    <phoneticPr fontId="2"/>
  </si>
  <si>
    <t>麦茶500ml</t>
    <rPh sb="0" eb="2">
      <t>ムギチャ</t>
    </rPh>
    <phoneticPr fontId="2"/>
  </si>
  <si>
    <t>1本</t>
    <rPh sb="1" eb="2">
      <t>ポン</t>
    </rPh>
    <phoneticPr fontId="2"/>
  </si>
  <si>
    <t>一式</t>
    <rPh sb="0" eb="2">
      <t>イッシキ</t>
    </rPh>
    <phoneticPr fontId="2"/>
  </si>
  <si>
    <t>肉系2個</t>
    <rPh sb="0" eb="2">
      <t>ニクケイ</t>
    </rPh>
    <rPh sb="3" eb="4">
      <t>コ</t>
    </rPh>
    <phoneticPr fontId="2"/>
  </si>
  <si>
    <t>〇</t>
    <phoneticPr fontId="2"/>
  </si>
  <si>
    <t>大きなおむすび（黒豚みそ）</t>
    <rPh sb="0" eb="1">
      <t>オオ</t>
    </rPh>
    <rPh sb="8" eb="10">
      <t>クロブタ</t>
    </rPh>
    <phoneticPr fontId="2"/>
  </si>
  <si>
    <t>大きなおむすび（炭火焼牛カルビ）</t>
    <rPh sb="0" eb="1">
      <t>オオ</t>
    </rPh>
    <rPh sb="8" eb="12">
      <t>スミビヤキギュウ</t>
    </rPh>
    <phoneticPr fontId="2"/>
  </si>
  <si>
    <t>スナックスティックパン</t>
    <phoneticPr fontId="2"/>
  </si>
  <si>
    <t>チョコチップスティックパン</t>
    <phoneticPr fontId="2"/>
  </si>
  <si>
    <t>ポカリスエット500ml</t>
    <phoneticPr fontId="2"/>
  </si>
  <si>
    <t>ポカリスエット1500ml</t>
    <phoneticPr fontId="2"/>
  </si>
  <si>
    <t>一口ゼリー（冷凍）</t>
    <rPh sb="0" eb="2">
      <t>ヒトクチ</t>
    </rPh>
    <rPh sb="6" eb="8">
      <t>レイトウ</t>
    </rPh>
    <phoneticPr fontId="2"/>
  </si>
  <si>
    <t>種類ごと</t>
    <rPh sb="0" eb="2">
      <t>シュルイ</t>
    </rPh>
    <phoneticPr fontId="2"/>
  </si>
  <si>
    <t>（塗りつぶし部分のみご記入ください）複数大会に参加されるチームは、クラスごとに作成してください。</t>
    <rPh sb="1" eb="2">
      <t>ヌ</t>
    </rPh>
    <rPh sb="6" eb="8">
      <t>ブブン</t>
    </rPh>
    <rPh sb="11" eb="13">
      <t>キニュウ</t>
    </rPh>
    <phoneticPr fontId="2"/>
  </si>
  <si>
    <t>※価格は5月下旬の参考価格です。商品の値上げ、値下げがあった場合は変動しますのでご了承ください。</t>
    <rPh sb="1" eb="3">
      <t>カカク</t>
    </rPh>
    <rPh sb="5" eb="8">
      <t>ガツゲジュン</t>
    </rPh>
    <rPh sb="9" eb="13">
      <t>サンコウカカク</t>
    </rPh>
    <rPh sb="16" eb="18">
      <t>ショウヒン</t>
    </rPh>
    <rPh sb="19" eb="21">
      <t>ネア</t>
    </rPh>
    <rPh sb="23" eb="25">
      <t>ネサ</t>
    </rPh>
    <rPh sb="30" eb="32">
      <t>バアイ</t>
    </rPh>
    <rPh sb="33" eb="35">
      <t>ヘンドウ</t>
    </rPh>
    <rPh sb="41" eb="43">
      <t>リョウショウ</t>
    </rPh>
    <phoneticPr fontId="2"/>
  </si>
  <si>
    <t>※価格は５月下旬の参考価格です。価格が確定次第改めてご連絡いたします。</t>
    <rPh sb="1" eb="3">
      <t>カカク</t>
    </rPh>
    <rPh sb="5" eb="8">
      <t>ガツゲジュン</t>
    </rPh>
    <rPh sb="9" eb="13">
      <t>サンコウカカク</t>
    </rPh>
    <rPh sb="16" eb="18">
      <t>カカク</t>
    </rPh>
    <rPh sb="19" eb="23">
      <t>カクテイシダイ</t>
    </rPh>
    <rPh sb="23" eb="24">
      <t>アラタ</t>
    </rPh>
    <rPh sb="27" eb="29">
      <t>レンラク</t>
    </rPh>
    <phoneticPr fontId="2"/>
  </si>
  <si>
    <t>運搬費（1セット14円）</t>
    <rPh sb="0" eb="3">
      <t>ウンパンヒ</t>
    </rPh>
    <rPh sb="10" eb="11">
      <t>エン</t>
    </rPh>
    <phoneticPr fontId="2"/>
  </si>
  <si>
    <t>ツナ・大きな黒豚</t>
    <rPh sb="3" eb="4">
      <t>オオ</t>
    </rPh>
    <rPh sb="6" eb="8">
      <t>クロブタ</t>
    </rPh>
    <phoneticPr fontId="2"/>
  </si>
  <si>
    <t>ツナ・大きなカルビ</t>
    <rPh sb="3" eb="4">
      <t>オオ</t>
    </rPh>
    <phoneticPr fontId="2"/>
  </si>
  <si>
    <t>鮭・大きな黒豚</t>
    <rPh sb="0" eb="1">
      <t>シャケ</t>
    </rPh>
    <rPh sb="2" eb="3">
      <t>オオ</t>
    </rPh>
    <rPh sb="5" eb="7">
      <t>クロブタ</t>
    </rPh>
    <phoneticPr fontId="2"/>
  </si>
  <si>
    <t>鮭・大きなカルビ</t>
    <rPh sb="0" eb="1">
      <t>シャケ</t>
    </rPh>
    <rPh sb="2" eb="3">
      <t>オオ</t>
    </rPh>
    <phoneticPr fontId="2"/>
  </si>
  <si>
    <t>大きな黒豚・大きなカルビ</t>
    <rPh sb="0" eb="1">
      <t>オオ</t>
    </rPh>
    <rPh sb="3" eb="5">
      <t>クロブタ</t>
    </rPh>
    <rPh sb="6" eb="7">
      <t>オオ</t>
    </rPh>
    <phoneticPr fontId="2"/>
  </si>
  <si>
    <t>・大きな黒豚セット</t>
    <rPh sb="1" eb="2">
      <t>オオ</t>
    </rPh>
    <rPh sb="4" eb="6">
      <t>クロブタ</t>
    </rPh>
    <phoneticPr fontId="2"/>
  </si>
  <si>
    <t>・大きなカルビセット</t>
    <rPh sb="1" eb="2">
      <t>オオ</t>
    </rPh>
    <phoneticPr fontId="2"/>
  </si>
  <si>
    <t>バナナ1本（大きさ不揃い）</t>
    <rPh sb="4" eb="5">
      <t>ポン</t>
    </rPh>
    <rPh sb="6" eb="7">
      <t>オオ</t>
    </rPh>
    <rPh sb="9" eb="11">
      <t>フゾロ</t>
    </rPh>
    <phoneticPr fontId="2"/>
  </si>
  <si>
    <t>【補足】
■土日共に必要な方のみご注文下さい。不要な場合は土日共に発注数０でも構いません。
■セットでの注文が、取りまとめも楽でおすすめです。例年はこのセットでの提供のみで実施しておりましたが、今年は単品での購入も可能ですので、チームでご判断下さい。
■お届けの際はセットごとではなく、それぞれの商品ごとにお届けします。当日は選手、保護者の方がどのおにぎりを選んだか、各チームで整理して振り分けをお願いします。
■セット数のおにぎりの数より、単品注文のおにぎりの数の方が多い場合は、セット価格とは別に１チーム500円の運搬費を請求いたします。</t>
    <rPh sb="1" eb="3">
      <t>ホソク</t>
    </rPh>
    <rPh sb="6" eb="8">
      <t>ドニチ</t>
    </rPh>
    <rPh sb="8" eb="9">
      <t>トモ</t>
    </rPh>
    <rPh sb="10" eb="12">
      <t>ヒツヨウ</t>
    </rPh>
    <rPh sb="13" eb="14">
      <t>カタ</t>
    </rPh>
    <rPh sb="17" eb="20">
      <t>チュウモンクダ</t>
    </rPh>
    <rPh sb="23" eb="25">
      <t>フヨウ</t>
    </rPh>
    <rPh sb="26" eb="28">
      <t>バアイ</t>
    </rPh>
    <rPh sb="29" eb="31">
      <t>ドニチ</t>
    </rPh>
    <rPh sb="31" eb="32">
      <t>トモ</t>
    </rPh>
    <rPh sb="33" eb="36">
      <t>ハッチュウスウ</t>
    </rPh>
    <rPh sb="39" eb="40">
      <t>カマ</t>
    </rPh>
    <rPh sb="52" eb="54">
      <t>チュウモン</t>
    </rPh>
    <rPh sb="56" eb="57">
      <t>ト</t>
    </rPh>
    <rPh sb="62" eb="63">
      <t>ラク</t>
    </rPh>
    <rPh sb="71" eb="73">
      <t>レイネン</t>
    </rPh>
    <rPh sb="81" eb="83">
      <t>テイキョウ</t>
    </rPh>
    <rPh sb="86" eb="88">
      <t>ジッシ</t>
    </rPh>
    <rPh sb="97" eb="99">
      <t>コトシ</t>
    </rPh>
    <rPh sb="100" eb="102">
      <t>タンピン</t>
    </rPh>
    <rPh sb="104" eb="106">
      <t>コウニュウ</t>
    </rPh>
    <rPh sb="107" eb="109">
      <t>カノウ</t>
    </rPh>
    <rPh sb="119" eb="122">
      <t>ハンダンクダ</t>
    </rPh>
    <rPh sb="128" eb="129">
      <t>トド</t>
    </rPh>
    <rPh sb="131" eb="132">
      <t>サイ</t>
    </rPh>
    <rPh sb="148" eb="150">
      <t>ショウヒン</t>
    </rPh>
    <rPh sb="154" eb="155">
      <t>トド</t>
    </rPh>
    <rPh sb="160" eb="162">
      <t>トウジツ</t>
    </rPh>
    <rPh sb="163" eb="165">
      <t>センシュ</t>
    </rPh>
    <rPh sb="166" eb="169">
      <t>ホゴシャ</t>
    </rPh>
    <rPh sb="170" eb="171">
      <t>カタ</t>
    </rPh>
    <rPh sb="179" eb="180">
      <t>エラ</t>
    </rPh>
    <rPh sb="184" eb="185">
      <t>カク</t>
    </rPh>
    <rPh sb="189" eb="191">
      <t>セイリ</t>
    </rPh>
    <rPh sb="193" eb="194">
      <t>フ</t>
    </rPh>
    <rPh sb="195" eb="196">
      <t>ワ</t>
    </rPh>
    <rPh sb="199" eb="200">
      <t>ネガ</t>
    </rPh>
    <rPh sb="210" eb="211">
      <t>スウ</t>
    </rPh>
    <rPh sb="217" eb="218">
      <t>カズ</t>
    </rPh>
    <rPh sb="221" eb="225">
      <t>タンピンチュウモン</t>
    </rPh>
    <rPh sb="231" eb="232">
      <t>カズ</t>
    </rPh>
    <rPh sb="233" eb="234">
      <t>ホウ</t>
    </rPh>
    <rPh sb="235" eb="236">
      <t>オオ</t>
    </rPh>
    <rPh sb="237" eb="239">
      <t>バアイ</t>
    </rPh>
    <rPh sb="244" eb="246">
      <t>カカク</t>
    </rPh>
    <rPh sb="248" eb="249">
      <t>ベツ</t>
    </rPh>
    <rPh sb="257" eb="258">
      <t>エン</t>
    </rPh>
    <phoneticPr fontId="2"/>
  </si>
  <si>
    <t>たかすひるがのFC</t>
    <phoneticPr fontId="2"/>
  </si>
  <si>
    <t>チームとして小腹を満たしたりしたい場合にはおすすめ。ピッチ内のドリンクは水のみのため、ポカリスエットはチーム拠点内での飲料としてご使用ください。</t>
    <rPh sb="6" eb="8">
      <t>コバラ</t>
    </rPh>
    <rPh sb="9" eb="10">
      <t>ミ</t>
    </rPh>
    <rPh sb="17" eb="19">
      <t>バアイ</t>
    </rPh>
    <rPh sb="29" eb="30">
      <t>ナイ</t>
    </rPh>
    <rPh sb="36" eb="37">
      <t>ミズ</t>
    </rPh>
    <rPh sb="65" eb="67">
      <t>シヨウ</t>
    </rPh>
    <phoneticPr fontId="2"/>
  </si>
  <si>
    <t>単品注文用</t>
    <rPh sb="0" eb="5">
      <t>タンピンチュウモンヨウ</t>
    </rPh>
    <phoneticPr fontId="2"/>
  </si>
  <si>
    <t>塩分プラスinタブレット（約２５粒）</t>
    <rPh sb="0" eb="2">
      <t>エンブン</t>
    </rPh>
    <phoneticPr fontId="2"/>
  </si>
  <si>
    <t>単品注文用リスト</t>
    <rPh sb="0" eb="5">
      <t>タンピンチュウモンヨウ</t>
    </rPh>
    <phoneticPr fontId="2"/>
  </si>
  <si>
    <t>令和７年度　ひるがの高原サッカー交流会　昼食発注書</t>
    <rPh sb="0" eb="2">
      <t>レイワ</t>
    </rPh>
    <rPh sb="3" eb="5">
      <t>ネンド</t>
    </rPh>
    <rPh sb="10" eb="12">
      <t>コウゲン</t>
    </rPh>
    <rPh sb="16" eb="19">
      <t>コウリュウカイ</t>
    </rPh>
    <rPh sb="20" eb="25">
      <t>チュウショクハッチュウショ</t>
    </rPh>
    <phoneticPr fontId="2"/>
  </si>
  <si>
    <t>ツナマヨおにぎり</t>
    <phoneticPr fontId="2"/>
  </si>
  <si>
    <t>鮭おにぎり</t>
    <rPh sb="0" eb="1">
      <t>シャケ</t>
    </rPh>
    <phoneticPr fontId="2"/>
  </si>
  <si>
    <t>イメージ画像</t>
    <rPh sb="4" eb="6">
      <t>ガゾウ</t>
    </rPh>
    <phoneticPr fontId="2"/>
  </si>
  <si>
    <t>一口ゼリー冷凍（セットは2個）</t>
    <rPh sb="0" eb="2">
      <t>ヒトクチ</t>
    </rPh>
    <rPh sb="5" eb="7">
      <t>レイトウ</t>
    </rPh>
    <rPh sb="13" eb="14">
      <t>コ</t>
    </rPh>
    <phoneticPr fontId="2"/>
  </si>
  <si>
    <t>バナナ（不揃い1本）</t>
    <rPh sb="4" eb="6">
      <t>フゾロ</t>
    </rPh>
    <rPh sb="8" eb="9">
      <t>ポン</t>
    </rPh>
    <phoneticPr fontId="2"/>
  </si>
  <si>
    <t>塩分プラスinタブレット（約２５粒）</t>
    <phoneticPr fontId="2"/>
  </si>
  <si>
    <t>麦茶</t>
    <rPh sb="0" eb="2">
      <t>ムギチャ</t>
    </rPh>
    <phoneticPr fontId="2"/>
  </si>
  <si>
    <t>スナックスティックパン（5本入り）</t>
    <rPh sb="13" eb="15">
      <t>ホンイ</t>
    </rPh>
    <phoneticPr fontId="2"/>
  </si>
  <si>
    <t>チョコチップスナック（5本入り）</t>
    <phoneticPr fontId="2"/>
  </si>
  <si>
    <t>大きなおにぎり黒豚みそ</t>
    <rPh sb="0" eb="1">
      <t>オオ</t>
    </rPh>
    <rPh sb="7" eb="9">
      <t>クロブタ</t>
    </rPh>
    <phoneticPr fontId="2"/>
  </si>
  <si>
    <t>大きなおにぎり炭火焼カルビ</t>
    <rPh sb="0" eb="1">
      <t>オオ</t>
    </rPh>
    <rPh sb="7" eb="10">
      <t>スミビヤキ</t>
    </rPh>
    <phoneticPr fontId="2"/>
  </si>
  <si>
    <t>アレルギー成分</t>
    <rPh sb="5" eb="7">
      <t>セイブン</t>
    </rPh>
    <phoneticPr fontId="2"/>
  </si>
  <si>
    <t>無し</t>
    <phoneticPr fontId="2"/>
  </si>
  <si>
    <t>りんご・オレンジ・もも</t>
    <phoneticPr fontId="2"/>
  </si>
  <si>
    <t>ゼラチン</t>
    <phoneticPr fontId="2"/>
  </si>
  <si>
    <t>乳成分・卵・小麦・大豆</t>
    <rPh sb="0" eb="3">
      <t>ニュウセイブン</t>
    </rPh>
    <rPh sb="4" eb="5">
      <t>タマゴ</t>
    </rPh>
    <rPh sb="6" eb="8">
      <t>コムギ</t>
    </rPh>
    <rPh sb="9" eb="11">
      <t>ダイズ</t>
    </rPh>
    <phoneticPr fontId="2"/>
  </si>
  <si>
    <t>ポカリスエット</t>
    <phoneticPr fontId="2"/>
  </si>
  <si>
    <t>小麦、大豆、豚肉</t>
    <rPh sb="0" eb="2">
      <t>コムギ</t>
    </rPh>
    <rPh sb="3" eb="5">
      <t>ダイズ</t>
    </rPh>
    <rPh sb="6" eb="8">
      <t>ブタニク</t>
    </rPh>
    <phoneticPr fontId="2"/>
  </si>
  <si>
    <t>卵、小麦、大豆</t>
    <phoneticPr fontId="2"/>
  </si>
  <si>
    <t>鮭、大豆</t>
    <phoneticPr fontId="2"/>
  </si>
  <si>
    <t>大きな黒豚2個</t>
    <rPh sb="0" eb="1">
      <t>オオ</t>
    </rPh>
    <rPh sb="3" eb="5">
      <t>クロブタ</t>
    </rPh>
    <rPh sb="6" eb="7">
      <t>コ</t>
    </rPh>
    <phoneticPr fontId="2"/>
  </si>
  <si>
    <t>大きなカルビ2個</t>
    <rPh sb="0" eb="1">
      <t>オオ</t>
    </rPh>
    <rPh sb="7" eb="8">
      <t>コ</t>
    </rPh>
    <phoneticPr fontId="2"/>
  </si>
  <si>
    <t>アレルギー成分：乳成分・卵・小麦、</t>
    <rPh sb="5" eb="7">
      <t>セイブン</t>
    </rPh>
    <rPh sb="8" eb="11">
      <t>ニュウセイブン</t>
    </rPh>
    <rPh sb="12" eb="13">
      <t>タマゴ</t>
    </rPh>
    <rPh sb="14" eb="16">
      <t>コムギ</t>
    </rPh>
    <phoneticPr fontId="2"/>
  </si>
  <si>
    <t>牛肉、大豆、リンゴ、ごま、ゼラチン、魚醤）</t>
    <rPh sb="0" eb="2">
      <t>ギュウニク</t>
    </rPh>
    <rPh sb="3" eb="5">
      <t>ダイズ</t>
    </rPh>
    <rPh sb="18" eb="20">
      <t>ギョショウ</t>
    </rPh>
    <phoneticPr fontId="2"/>
  </si>
  <si>
    <t>更新</t>
    <rPh sb="0" eb="2">
      <t>コウシン</t>
    </rPh>
    <phoneticPr fontId="2"/>
  </si>
  <si>
    <t>・Gセット</t>
    <phoneticPr fontId="2"/>
  </si>
  <si>
    <t>【補足】
■土曜日のみ、日曜日のみ、両日不要でも構いません。
■セットでの注文が、取りまとめも楽でおすすめです。例年はこのセットでの提供のみで実施しておりましたが、今年は単品での購入も可能ですので、チームでご判断下さい。
■お届けの際はセットごとではなく、それぞれの商品ごとにお届けします。当日は選手、保護者の方がどのおにぎりを選んだか、各チームで整理して振り分けをお願いします。
■セット数のおにぎりの数より、単品注文のおにぎりの数の方が多い場合は、セット価格とは別に１チーム500円の運搬費を請求いたします。</t>
    <rPh sb="1" eb="3">
      <t>ホソク</t>
    </rPh>
    <rPh sb="6" eb="9">
      <t>ドヨウビ</t>
    </rPh>
    <rPh sb="12" eb="15">
      <t>ニチヨウビ</t>
    </rPh>
    <rPh sb="18" eb="20">
      <t>リョウジツ</t>
    </rPh>
    <rPh sb="20" eb="22">
      <t>フヨウ</t>
    </rPh>
    <rPh sb="24" eb="25">
      <t>カマ</t>
    </rPh>
    <rPh sb="37" eb="39">
      <t>チュウモン</t>
    </rPh>
    <rPh sb="41" eb="42">
      <t>ト</t>
    </rPh>
    <rPh sb="47" eb="48">
      <t>ラク</t>
    </rPh>
    <rPh sb="56" eb="58">
      <t>レイネン</t>
    </rPh>
    <rPh sb="66" eb="68">
      <t>テイキョウ</t>
    </rPh>
    <rPh sb="71" eb="73">
      <t>ジッシ</t>
    </rPh>
    <rPh sb="82" eb="84">
      <t>コトシ</t>
    </rPh>
    <rPh sb="85" eb="87">
      <t>タンピン</t>
    </rPh>
    <rPh sb="89" eb="91">
      <t>コウニュウ</t>
    </rPh>
    <rPh sb="92" eb="94">
      <t>カノウ</t>
    </rPh>
    <rPh sb="104" eb="107">
      <t>ハンダンクダ</t>
    </rPh>
    <rPh sb="113" eb="114">
      <t>トド</t>
    </rPh>
    <rPh sb="116" eb="117">
      <t>サイ</t>
    </rPh>
    <rPh sb="133" eb="135">
      <t>ショウヒン</t>
    </rPh>
    <rPh sb="139" eb="140">
      <t>トド</t>
    </rPh>
    <rPh sb="145" eb="147">
      <t>トウジツ</t>
    </rPh>
    <rPh sb="148" eb="150">
      <t>センシュ</t>
    </rPh>
    <rPh sb="151" eb="154">
      <t>ホゴシャ</t>
    </rPh>
    <rPh sb="155" eb="156">
      <t>カタ</t>
    </rPh>
    <rPh sb="164" eb="165">
      <t>エラ</t>
    </rPh>
    <rPh sb="169" eb="170">
      <t>カク</t>
    </rPh>
    <rPh sb="174" eb="176">
      <t>セイリ</t>
    </rPh>
    <rPh sb="178" eb="179">
      <t>フ</t>
    </rPh>
    <rPh sb="180" eb="181">
      <t>ワ</t>
    </rPh>
    <rPh sb="184" eb="185">
      <t>ネガ</t>
    </rPh>
    <rPh sb="195" eb="196">
      <t>スウ</t>
    </rPh>
    <rPh sb="202" eb="203">
      <t>カズ</t>
    </rPh>
    <rPh sb="206" eb="210">
      <t>タンピンチュウモン</t>
    </rPh>
    <rPh sb="216" eb="217">
      <t>カズ</t>
    </rPh>
    <rPh sb="218" eb="219">
      <t>ホウ</t>
    </rPh>
    <rPh sb="220" eb="221">
      <t>オオ</t>
    </rPh>
    <rPh sb="222" eb="224">
      <t>バアイ</t>
    </rPh>
    <rPh sb="229" eb="231">
      <t>カカク</t>
    </rPh>
    <rPh sb="233" eb="234">
      <t>ベツ</t>
    </rPh>
    <rPh sb="242" eb="243">
      <t>エン</t>
    </rPh>
    <phoneticPr fontId="2"/>
  </si>
  <si>
    <t>下記の価格で確定となります。</t>
    <rPh sb="0" eb="2">
      <t>カキ</t>
    </rPh>
    <rPh sb="3" eb="5">
      <t>カカク</t>
    </rPh>
    <rPh sb="6" eb="8">
      <t>カクテイ</t>
    </rPh>
    <phoneticPr fontId="2"/>
  </si>
  <si>
    <t>下記の価格で確定となります</t>
    <rPh sb="0" eb="2">
      <t>カキ</t>
    </rPh>
    <rPh sb="3" eb="5">
      <t>カカク</t>
    </rPh>
    <rPh sb="6" eb="8">
      <t>カクテイ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</si>
</sst>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14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b/>
      <sz val="18"/>
      <color theme="1"/>
      <name val="游ゴシック"/>
      <family val="3"/>
      <charset val="128"/>
      <scheme val="minor"/>
    </font>
    <font>
      <b/>
      <u/>
      <sz val="14"/>
      <color theme="1"/>
      <name val="游ゴシック"/>
      <family val="3"/>
      <charset val="128"/>
      <scheme val="minor"/>
    </font>
    <font>
      <b/>
      <u/>
      <sz val="18"/>
      <color theme="1"/>
      <name val="游ゴシック"/>
      <family val="3"/>
      <charset val="128"/>
      <scheme val="minor"/>
    </font>
    <font>
      <b/>
      <sz val="22"/>
      <color theme="1"/>
      <name val="游ゴシック"/>
      <family val="3"/>
      <charset val="128"/>
      <scheme val="minor"/>
    </font>
    <font>
      <sz val="14"/>
      <color rgb="FFFF0000"/>
      <name val="游ゴシック"/>
      <family val="3"/>
      <charset val="128"/>
      <scheme val="minor"/>
    </font>
    <font>
      <sz val="14"/>
      <name val="游ゴシック"/>
      <family val="3"/>
      <charset val="128"/>
      <scheme val="minor"/>
    </font>
    <font>
      <sz val="16"/>
      <color theme="1"/>
      <name val="游ゴシック"/>
      <family val="3"/>
      <charset val="128"/>
      <scheme val="minor"/>
    </font>
    <font>
      <b/>
      <u/>
      <sz val="18"/>
      <color rgb="FFFF0000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DashDotDot">
        <color auto="1"/>
      </left>
      <right/>
      <top style="mediumDashDotDot">
        <color auto="1"/>
      </top>
      <bottom/>
      <diagonal/>
    </border>
    <border>
      <left/>
      <right/>
      <top style="mediumDashDotDot">
        <color auto="1"/>
      </top>
      <bottom/>
      <diagonal/>
    </border>
    <border>
      <left/>
      <right style="mediumDashDotDot">
        <color auto="1"/>
      </right>
      <top style="mediumDashDotDot">
        <color auto="1"/>
      </top>
      <bottom/>
      <diagonal/>
    </border>
    <border>
      <left style="mediumDashDotDot">
        <color auto="1"/>
      </left>
      <right/>
      <top/>
      <bottom/>
      <diagonal/>
    </border>
    <border>
      <left/>
      <right style="mediumDashDotDot">
        <color auto="1"/>
      </right>
      <top/>
      <bottom/>
      <diagonal/>
    </border>
    <border>
      <left style="mediumDashDotDot">
        <color auto="1"/>
      </left>
      <right/>
      <top/>
      <bottom style="mediumDashDotDot">
        <color auto="1"/>
      </bottom>
      <diagonal/>
    </border>
    <border>
      <left/>
      <right/>
      <top/>
      <bottom style="mediumDashDotDot">
        <color auto="1"/>
      </bottom>
      <diagonal/>
    </border>
    <border>
      <left/>
      <right style="mediumDashDotDot">
        <color auto="1"/>
      </right>
      <top/>
      <bottom style="mediumDashDotDot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</borders>
  <cellStyleXfs count="2">
    <xf numFmtId="0" fontId="0" fillId="0" borderId="0">
      <alignment vertical="center"/>
    </xf>
    <xf numFmtId="6" fontId="1" fillId="0" borderId="0" applyFont="0" applyFill="0" applyBorder="0" applyAlignment="0" applyProtection="0">
      <alignment vertical="center"/>
    </xf>
  </cellStyleXfs>
  <cellXfs count="110">
    <xf numFmtId="0" fontId="0" fillId="0" borderId="0" xfId="0">
      <alignment vertical="center"/>
    </xf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4" fillId="0" borderId="1" xfId="0" applyFont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4" fillId="0" borderId="4" xfId="0" applyFont="1" applyBorder="1" applyAlignment="1">
      <alignment vertical="center" shrinkToFit="1"/>
    </xf>
    <xf numFmtId="0" fontId="4" fillId="0" borderId="5" xfId="0" applyFont="1" applyBorder="1" applyAlignment="1">
      <alignment vertical="center" shrinkToFit="1"/>
    </xf>
    <xf numFmtId="6" fontId="4" fillId="0" borderId="5" xfId="1" applyFont="1" applyBorder="1" applyAlignment="1">
      <alignment vertical="center" shrinkToFit="1"/>
    </xf>
    <xf numFmtId="6" fontId="4" fillId="0" borderId="5" xfId="0" applyNumberFormat="1" applyFont="1" applyBorder="1" applyAlignment="1">
      <alignment vertical="center" shrinkToFit="1"/>
    </xf>
    <xf numFmtId="0" fontId="4" fillId="4" borderId="5" xfId="0" applyFont="1" applyFill="1" applyBorder="1" applyAlignment="1">
      <alignment vertical="center" shrinkToFit="1"/>
    </xf>
    <xf numFmtId="0" fontId="4" fillId="0" borderId="1" xfId="0" applyFont="1" applyBorder="1" applyAlignment="1">
      <alignment vertical="center" shrinkToFit="1"/>
    </xf>
    <xf numFmtId="6" fontId="4" fillId="0" borderId="1" xfId="1" applyFont="1" applyBorder="1" applyAlignment="1">
      <alignment vertical="center" shrinkToFit="1"/>
    </xf>
    <xf numFmtId="0" fontId="4" fillId="3" borderId="1" xfId="0" applyFont="1" applyFill="1" applyBorder="1" applyAlignment="1">
      <alignment vertical="center" shrinkToFit="1"/>
    </xf>
    <xf numFmtId="6" fontId="4" fillId="0" borderId="1" xfId="0" applyNumberFormat="1" applyFont="1" applyBorder="1" applyAlignment="1">
      <alignment vertical="center" shrinkToFit="1"/>
    </xf>
    <xf numFmtId="0" fontId="4" fillId="4" borderId="1" xfId="0" applyFont="1" applyFill="1" applyBorder="1" applyAlignment="1">
      <alignment vertical="center" shrinkToFit="1"/>
    </xf>
    <xf numFmtId="0" fontId="4" fillId="0" borderId="8" xfId="0" applyFont="1" applyBorder="1" applyAlignment="1">
      <alignment vertical="center" shrinkToFit="1"/>
    </xf>
    <xf numFmtId="6" fontId="4" fillId="0" borderId="1" xfId="1" applyFont="1" applyBorder="1" applyAlignment="1">
      <alignment horizontal="right" vertical="center" shrinkToFit="1"/>
    </xf>
    <xf numFmtId="0" fontId="9" fillId="3" borderId="1" xfId="0" applyFont="1" applyFill="1" applyBorder="1" applyAlignment="1">
      <alignment vertical="center" shrinkToFit="1"/>
    </xf>
    <xf numFmtId="0" fontId="9" fillId="4" borderId="5" xfId="0" applyFont="1" applyFill="1" applyBorder="1" applyAlignment="1">
      <alignment vertical="center" shrinkToFit="1"/>
    </xf>
    <xf numFmtId="0" fontId="9" fillId="4" borderId="1" xfId="0" applyFont="1" applyFill="1" applyBorder="1" applyAlignment="1">
      <alignment vertical="center" shrinkToFit="1"/>
    </xf>
    <xf numFmtId="0" fontId="9" fillId="2" borderId="1" xfId="0" applyFont="1" applyFill="1" applyBorder="1" applyAlignment="1">
      <alignment horizontal="center" vertical="center" shrinkToFit="1"/>
    </xf>
    <xf numFmtId="0" fontId="4" fillId="0" borderId="14" xfId="0" applyFont="1" applyBorder="1" applyAlignment="1">
      <alignment horizontal="center" vertical="center" shrinkToFit="1"/>
    </xf>
    <xf numFmtId="0" fontId="4" fillId="0" borderId="16" xfId="0" applyFont="1" applyBorder="1" applyAlignment="1">
      <alignment horizontal="center" vertical="center" shrinkToFit="1"/>
    </xf>
    <xf numFmtId="0" fontId="4" fillId="0" borderId="21" xfId="0" applyFont="1" applyBorder="1" applyAlignment="1">
      <alignment horizontal="center" vertical="center" shrinkToFit="1"/>
    </xf>
    <xf numFmtId="0" fontId="4" fillId="0" borderId="0" xfId="0" applyFont="1" applyAlignment="1">
      <alignment vertical="top" wrapText="1"/>
    </xf>
    <xf numFmtId="0" fontId="4" fillId="0" borderId="23" xfId="0" applyFont="1" applyBorder="1" applyAlignment="1">
      <alignment vertical="top" wrapText="1"/>
    </xf>
    <xf numFmtId="0" fontId="4" fillId="3" borderId="5" xfId="0" applyFont="1" applyFill="1" applyBorder="1" applyAlignment="1">
      <alignment vertical="center" shrinkToFit="1"/>
    </xf>
    <xf numFmtId="0" fontId="9" fillId="3" borderId="5" xfId="0" applyFont="1" applyFill="1" applyBorder="1" applyAlignment="1">
      <alignment vertical="center" shrinkToFit="1"/>
    </xf>
    <xf numFmtId="6" fontId="4" fillId="0" borderId="2" xfId="0" applyNumberFormat="1" applyFont="1" applyBorder="1" applyAlignment="1">
      <alignment vertical="center" shrinkToFit="1"/>
    </xf>
    <xf numFmtId="6" fontId="13" fillId="0" borderId="8" xfId="0" applyNumberFormat="1" applyFont="1" applyBorder="1" applyAlignment="1">
      <alignment vertical="center" shrinkToFit="1"/>
    </xf>
    <xf numFmtId="6" fontId="13" fillId="0" borderId="1" xfId="0" applyNumberFormat="1" applyFont="1" applyBorder="1" applyAlignment="1">
      <alignment vertical="center" shrinkToFit="1"/>
    </xf>
    <xf numFmtId="6" fontId="13" fillId="0" borderId="2" xfId="0" applyNumberFormat="1" applyFont="1" applyBorder="1" applyAlignment="1">
      <alignment vertical="center" shrinkToFit="1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56" fontId="0" fillId="5" borderId="11" xfId="0" applyNumberFormat="1" applyFill="1" applyBorder="1">
      <alignment vertical="center"/>
    </xf>
    <xf numFmtId="0" fontId="0" fillId="5" borderId="11" xfId="0" applyFill="1" applyBorder="1">
      <alignment vertical="center"/>
    </xf>
    <xf numFmtId="0" fontId="4" fillId="0" borderId="1" xfId="0" applyFont="1" applyBorder="1" applyAlignment="1">
      <alignment horizontal="left" vertical="center" shrinkToFit="1"/>
    </xf>
    <xf numFmtId="0" fontId="4" fillId="0" borderId="2" xfId="0" applyFont="1" applyBorder="1" applyAlignment="1">
      <alignment horizontal="left" vertical="center" shrinkToFit="1"/>
    </xf>
    <xf numFmtId="0" fontId="4" fillId="0" borderId="3" xfId="0" applyFont="1" applyBorder="1" applyAlignment="1">
      <alignment horizontal="left" vertical="center" shrinkToFit="1"/>
    </xf>
    <xf numFmtId="0" fontId="4" fillId="0" borderId="1" xfId="0" applyFont="1" applyBorder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4" fillId="3" borderId="9" xfId="0" applyFont="1" applyFill="1" applyBorder="1" applyAlignment="1">
      <alignment horizontal="center" vertical="center" shrinkToFit="1"/>
    </xf>
    <xf numFmtId="0" fontId="4" fillId="4" borderId="9" xfId="0" applyFont="1" applyFill="1" applyBorder="1" applyAlignment="1">
      <alignment horizontal="center" vertical="center" shrinkToFit="1"/>
    </xf>
    <xf numFmtId="0" fontId="4" fillId="0" borderId="14" xfId="0" applyFont="1" applyBorder="1" applyAlignment="1">
      <alignment horizontal="left" vertical="center" shrinkToFit="1"/>
    </xf>
    <xf numFmtId="0" fontId="4" fillId="0" borderId="15" xfId="0" applyFont="1" applyBorder="1" applyAlignment="1">
      <alignment horizontal="left" vertical="center" shrinkToFit="1"/>
    </xf>
    <xf numFmtId="0" fontId="4" fillId="0" borderId="16" xfId="0" applyFont="1" applyBorder="1" applyAlignment="1">
      <alignment horizontal="left" vertical="center" shrinkToFit="1"/>
    </xf>
    <xf numFmtId="0" fontId="4" fillId="0" borderId="18" xfId="0" applyFont="1" applyBorder="1" applyAlignment="1">
      <alignment horizontal="left" vertical="center" shrinkToFit="1"/>
    </xf>
    <xf numFmtId="0" fontId="4" fillId="0" borderId="6" xfId="0" applyFont="1" applyBorder="1" applyAlignment="1">
      <alignment horizontal="center" vertical="center" shrinkToFit="1"/>
    </xf>
    <xf numFmtId="0" fontId="4" fillId="0" borderId="7" xfId="0" applyFont="1" applyBorder="1" applyAlignment="1">
      <alignment horizontal="center" vertical="center" shrinkToFit="1"/>
    </xf>
    <xf numFmtId="0" fontId="4" fillId="0" borderId="5" xfId="0" applyFont="1" applyBorder="1" applyAlignment="1">
      <alignment horizontal="left" vertical="center" shrinkToFit="1"/>
    </xf>
    <xf numFmtId="6" fontId="4" fillId="0" borderId="1" xfId="0" applyNumberFormat="1" applyFont="1" applyBorder="1" applyAlignment="1">
      <alignment horizontal="center" vertical="center" shrinkToFit="1"/>
    </xf>
    <xf numFmtId="0" fontId="4" fillId="0" borderId="2" xfId="0" applyFont="1" applyBorder="1" applyAlignment="1">
      <alignment horizontal="center" vertical="center" shrinkToFit="1"/>
    </xf>
    <xf numFmtId="56" fontId="4" fillId="0" borderId="2" xfId="0" applyNumberFormat="1" applyFont="1" applyBorder="1" applyAlignment="1">
      <alignment horizontal="center" vertical="center" shrinkToFit="1"/>
    </xf>
    <xf numFmtId="56" fontId="4" fillId="0" borderId="3" xfId="0" applyNumberFormat="1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8" fillId="0" borderId="0" xfId="0" applyFont="1" applyAlignment="1">
      <alignment horizontal="center" vertical="center" shrinkToFit="1"/>
    </xf>
    <xf numFmtId="0" fontId="5" fillId="2" borderId="0" xfId="0" applyFont="1" applyFill="1" applyAlignment="1">
      <alignment horizontal="center" vertical="center" shrinkToFit="1"/>
    </xf>
    <xf numFmtId="0" fontId="7" fillId="0" borderId="9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 shrinkToFit="1"/>
    </xf>
    <xf numFmtId="6" fontId="13" fillId="0" borderId="40" xfId="0" applyNumberFormat="1" applyFont="1" applyBorder="1" applyAlignment="1">
      <alignment horizontal="center" vertical="center" shrinkToFit="1"/>
    </xf>
    <xf numFmtId="0" fontId="13" fillId="0" borderId="41" xfId="0" applyFont="1" applyBorder="1" applyAlignment="1">
      <alignment horizontal="center" vertical="center" shrinkToFit="1"/>
    </xf>
    <xf numFmtId="0" fontId="13" fillId="0" borderId="42" xfId="0" applyFont="1" applyBorder="1" applyAlignment="1">
      <alignment horizontal="center" vertical="center" shrinkToFit="1"/>
    </xf>
    <xf numFmtId="0" fontId="12" fillId="0" borderId="0" xfId="0" applyFont="1" applyAlignment="1">
      <alignment horizontal="center" vertical="center" shrinkToFit="1"/>
    </xf>
    <xf numFmtId="0" fontId="9" fillId="0" borderId="0" xfId="0" applyFont="1" applyAlignment="1">
      <alignment horizontal="center" vertical="center" shrinkToFit="1"/>
    </xf>
    <xf numFmtId="0" fontId="4" fillId="0" borderId="20" xfId="0" applyFont="1" applyBorder="1" applyAlignment="1">
      <alignment horizontal="left" vertical="center" shrinkToFit="1"/>
    </xf>
    <xf numFmtId="0" fontId="4" fillId="0" borderId="21" xfId="0" applyFont="1" applyBorder="1" applyAlignment="1">
      <alignment horizontal="left" vertical="center" shrinkToFit="1"/>
    </xf>
    <xf numFmtId="6" fontId="10" fillId="0" borderId="17" xfId="0" applyNumberFormat="1" applyFont="1" applyBorder="1" applyAlignment="1">
      <alignment horizontal="center" vertical="center" shrinkToFit="1"/>
    </xf>
    <xf numFmtId="6" fontId="10" fillId="0" borderId="19" xfId="0" applyNumberFormat="1" applyFont="1" applyBorder="1" applyAlignment="1">
      <alignment horizontal="center" vertical="center" shrinkToFit="1"/>
    </xf>
    <xf numFmtId="6" fontId="10" fillId="0" borderId="22" xfId="0" applyNumberFormat="1" applyFont="1" applyBorder="1" applyAlignment="1">
      <alignment horizontal="center" vertical="center" shrinkToFit="1"/>
    </xf>
    <xf numFmtId="0" fontId="4" fillId="0" borderId="8" xfId="0" applyFont="1" applyBorder="1" applyAlignment="1">
      <alignment horizontal="center" vertical="center" shrinkToFit="1"/>
    </xf>
    <xf numFmtId="0" fontId="11" fillId="0" borderId="24" xfId="0" applyFont="1" applyBorder="1" applyAlignment="1">
      <alignment horizontal="left" vertical="top" wrapText="1"/>
    </xf>
    <xf numFmtId="0" fontId="11" fillId="0" borderId="25" xfId="0" applyFont="1" applyBorder="1" applyAlignment="1">
      <alignment horizontal="left" vertical="top" wrapText="1"/>
    </xf>
    <xf numFmtId="0" fontId="11" fillId="0" borderId="26" xfId="0" applyFont="1" applyBorder="1" applyAlignment="1">
      <alignment horizontal="left" vertical="top" wrapText="1"/>
    </xf>
    <xf numFmtId="0" fontId="11" fillId="0" borderId="23" xfId="0" applyFont="1" applyBorder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1" fillId="0" borderId="27" xfId="0" applyFont="1" applyBorder="1" applyAlignment="1">
      <alignment horizontal="left" vertical="top" wrapText="1"/>
    </xf>
    <xf numFmtId="0" fontId="11" fillId="0" borderId="28" xfId="0" applyFont="1" applyBorder="1" applyAlignment="1">
      <alignment horizontal="left" vertical="top" wrapText="1"/>
    </xf>
    <xf numFmtId="0" fontId="11" fillId="0" borderId="29" xfId="0" applyFont="1" applyBorder="1" applyAlignment="1">
      <alignment horizontal="left" vertical="top" wrapText="1"/>
    </xf>
    <xf numFmtId="0" fontId="11" fillId="0" borderId="30" xfId="0" applyFont="1" applyBorder="1" applyAlignment="1">
      <alignment horizontal="left" vertical="top" wrapText="1"/>
    </xf>
    <xf numFmtId="0" fontId="0" fillId="0" borderId="1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12" xfId="0" applyBorder="1" applyAlignment="1">
      <alignment vertical="center" wrapText="1"/>
    </xf>
    <xf numFmtId="0" fontId="0" fillId="0" borderId="9" xfId="0" applyBorder="1">
      <alignment vertical="center"/>
    </xf>
    <xf numFmtId="0" fontId="0" fillId="0" borderId="13" xfId="0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left" vertical="center" shrinkToFit="1"/>
    </xf>
    <xf numFmtId="0" fontId="0" fillId="0" borderId="0" xfId="0" applyAlignment="1">
      <alignment horizontal="left" vertical="center" shrinkToFit="1"/>
    </xf>
    <xf numFmtId="0" fontId="0" fillId="0" borderId="11" xfId="0" applyBorder="1" applyAlignment="1">
      <alignment horizontal="left" vertical="center" shrinkToFit="1"/>
    </xf>
    <xf numFmtId="0" fontId="0" fillId="0" borderId="12" xfId="0" applyBorder="1" applyAlignment="1">
      <alignment vertical="center" shrinkToFit="1"/>
    </xf>
    <xf numFmtId="0" fontId="0" fillId="0" borderId="9" xfId="0" applyBorder="1" applyAlignment="1">
      <alignment vertical="center" shrinkToFit="1"/>
    </xf>
    <xf numFmtId="0" fontId="0" fillId="0" borderId="13" xfId="0" applyBorder="1" applyAlignment="1">
      <alignment vertical="center" shrinkToFit="1"/>
    </xf>
    <xf numFmtId="0" fontId="9" fillId="2" borderId="1" xfId="0" applyFont="1" applyFill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4" fillId="0" borderId="32" xfId="0" applyFont="1" applyBorder="1" applyAlignment="1">
      <alignment horizontal="left" vertical="top" wrapText="1" shrinkToFit="1"/>
    </xf>
    <xf numFmtId="0" fontId="4" fillId="0" borderId="33" xfId="0" applyFont="1" applyBorder="1" applyAlignment="1">
      <alignment horizontal="left" vertical="top" wrapText="1" shrinkToFit="1"/>
    </xf>
    <xf numFmtId="0" fontId="4" fillId="0" borderId="34" xfId="0" applyFont="1" applyBorder="1" applyAlignment="1">
      <alignment horizontal="left" vertical="top" wrapText="1" shrinkToFit="1"/>
    </xf>
    <xf numFmtId="0" fontId="4" fillId="0" borderId="35" xfId="0" applyFont="1" applyBorder="1" applyAlignment="1">
      <alignment horizontal="left" vertical="top" wrapText="1" shrinkToFit="1"/>
    </xf>
    <xf numFmtId="0" fontId="4" fillId="0" borderId="0" xfId="0" applyFont="1" applyAlignment="1">
      <alignment horizontal="left" vertical="top" wrapText="1" shrinkToFit="1"/>
    </xf>
    <xf numFmtId="0" fontId="4" fillId="0" borderId="36" xfId="0" applyFont="1" applyBorder="1" applyAlignment="1">
      <alignment horizontal="left" vertical="top" wrapText="1" shrinkToFit="1"/>
    </xf>
    <xf numFmtId="0" fontId="4" fillId="0" borderId="37" xfId="0" applyFont="1" applyBorder="1" applyAlignment="1">
      <alignment horizontal="left" vertical="top" wrapText="1" shrinkToFit="1"/>
    </xf>
    <xf numFmtId="0" fontId="4" fillId="0" borderId="38" xfId="0" applyFont="1" applyBorder="1" applyAlignment="1">
      <alignment horizontal="left" vertical="top" wrapText="1" shrinkToFit="1"/>
    </xf>
    <xf numFmtId="0" fontId="4" fillId="0" borderId="39" xfId="0" applyFont="1" applyBorder="1" applyAlignment="1">
      <alignment horizontal="left" vertical="top" wrapText="1" shrinkToFit="1"/>
    </xf>
    <xf numFmtId="0" fontId="4" fillId="0" borderId="31" xfId="0" applyFont="1" applyBorder="1" applyAlignment="1">
      <alignment horizontal="left" vertical="center" shrinkToFit="1"/>
    </xf>
  </cellXfs>
  <cellStyles count="2">
    <cellStyle name="通貨" xfId="1" builtinId="7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430306</xdr:colOff>
      <xdr:row>2</xdr:row>
      <xdr:rowOff>40789</xdr:rowOff>
    </xdr:from>
    <xdr:to>
      <xdr:col>6</xdr:col>
      <xdr:colOff>441237</xdr:colOff>
      <xdr:row>8</xdr:row>
      <xdr:rowOff>82295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62E045F-47B2-C59B-1292-3077FCBE0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0377" y="506954"/>
          <a:ext cx="1696295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324523</xdr:colOff>
      <xdr:row>2</xdr:row>
      <xdr:rowOff>99060</xdr:rowOff>
    </xdr:from>
    <xdr:to>
      <xdr:col>3</xdr:col>
      <xdr:colOff>211537</xdr:colOff>
      <xdr:row>8</xdr:row>
      <xdr:rowOff>140566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BC63EFC-FDBE-3E83-5E6B-7D1287AAE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4523" y="565225"/>
          <a:ext cx="1904073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618564</xdr:colOff>
      <xdr:row>42</xdr:row>
      <xdr:rowOff>115645</xdr:rowOff>
    </xdr:from>
    <xdr:to>
      <xdr:col>3</xdr:col>
      <xdr:colOff>71467</xdr:colOff>
      <xdr:row>48</xdr:row>
      <xdr:rowOff>157151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CACF62F-5DAF-B03F-EC9F-98AFC407F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564" y="9905104"/>
          <a:ext cx="1469962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665473</xdr:colOff>
      <xdr:row>42</xdr:row>
      <xdr:rowOff>131174</xdr:rowOff>
    </xdr:from>
    <xdr:to>
      <xdr:col>6</xdr:col>
      <xdr:colOff>498436</xdr:colOff>
      <xdr:row>48</xdr:row>
      <xdr:rowOff>172680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4A0189FC-7569-9075-34A2-9B0E960A9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544" y="9920633"/>
          <a:ext cx="1518327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404887</xdr:colOff>
      <xdr:row>32</xdr:row>
      <xdr:rowOff>124742</xdr:rowOff>
    </xdr:from>
    <xdr:to>
      <xdr:col>3</xdr:col>
      <xdr:colOff>553207</xdr:colOff>
      <xdr:row>38</xdr:row>
      <xdr:rowOff>191940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F9FE5015-545F-A15D-5417-3F32ED10F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87" y="7583377"/>
          <a:ext cx="2165379" cy="1465692"/>
        </a:xfrm>
        <a:prstGeom prst="rect">
          <a:avLst/>
        </a:prstGeom>
      </xdr:spPr>
    </xdr:pic>
    <xdr:clientData/>
  </xdr:twoCellAnchor>
  <xdr:twoCellAnchor editAs="oneCell">
    <xdr:from>
      <xdr:col>4</xdr:col>
      <xdr:colOff>999985</xdr:colOff>
      <xdr:row>22</xdr:row>
      <xdr:rowOff>110686</xdr:rowOff>
    </xdr:from>
    <xdr:to>
      <xdr:col>6</xdr:col>
      <xdr:colOff>612005</xdr:colOff>
      <xdr:row>28</xdr:row>
      <xdr:rowOff>152192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E1382EB0-3B23-1786-5D0C-C6B770667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0056" y="5238498"/>
          <a:ext cx="1297384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371401</xdr:colOff>
      <xdr:row>22</xdr:row>
      <xdr:rowOff>132230</xdr:rowOff>
    </xdr:from>
    <xdr:to>
      <xdr:col>2</xdr:col>
      <xdr:colOff>575202</xdr:colOff>
      <xdr:row>28</xdr:row>
      <xdr:rowOff>173736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9A5B4110-3776-DA8A-2DC8-FE7D6694F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754" y="5260042"/>
          <a:ext cx="876154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888850</xdr:colOff>
      <xdr:row>32</xdr:row>
      <xdr:rowOff>82027</xdr:rowOff>
    </xdr:from>
    <xdr:to>
      <xdr:col>6</xdr:col>
      <xdr:colOff>619578</xdr:colOff>
      <xdr:row>38</xdr:row>
      <xdr:rowOff>123533</xdr:rowOff>
    </xdr:to>
    <xdr:pic>
      <xdr:nvPicPr>
        <xdr:cNvPr id="14" name="図 13" descr="森永製菓 inタブレット塩分プラス 80ｇ">
          <a:extLst>
            <a:ext uri="{FF2B5EF4-FFF2-40B4-BE49-F238E27FC236}">
              <a16:creationId xmlns:a16="http://schemas.microsoft.com/office/drawing/2014/main" id="{FF2C036E-DEB0-A463-5472-DE36D5C36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921" y="7540662"/>
          <a:ext cx="1416092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304801</xdr:colOff>
      <xdr:row>52</xdr:row>
      <xdr:rowOff>130885</xdr:rowOff>
    </xdr:from>
    <xdr:ext cx="835628" cy="1440000"/>
    <xdr:pic>
      <xdr:nvPicPr>
        <xdr:cNvPr id="16" name="図 15">
          <a:extLst>
            <a:ext uri="{FF2B5EF4-FFF2-40B4-BE49-F238E27FC236}">
              <a16:creationId xmlns:a16="http://schemas.microsoft.com/office/drawing/2014/main" id="{30130D1F-6A18-4CEB-B163-E96293C7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7154" y="12251167"/>
          <a:ext cx="835628" cy="1440000"/>
        </a:xfrm>
        <a:prstGeom prst="rect">
          <a:avLst/>
        </a:prstGeom>
      </xdr:spPr>
    </xdr:pic>
    <xdr:clientData/>
  </xdr:oneCellAnchor>
  <xdr:twoCellAnchor editAs="oneCell">
    <xdr:from>
      <xdr:col>4</xdr:col>
      <xdr:colOff>286872</xdr:colOff>
      <xdr:row>12</xdr:row>
      <xdr:rowOff>89648</xdr:rowOff>
    </xdr:from>
    <xdr:to>
      <xdr:col>6</xdr:col>
      <xdr:colOff>504117</xdr:colOff>
      <xdr:row>18</xdr:row>
      <xdr:rowOff>131154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CDFF5F15-5054-A3C2-0D47-EABFC13058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3" t="20143" r="15290" b="42959"/>
        <a:stretch/>
      </xdr:blipFill>
      <xdr:spPr>
        <a:xfrm>
          <a:off x="3316943" y="2886636"/>
          <a:ext cx="1902609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35859</xdr:colOff>
      <xdr:row>12</xdr:row>
      <xdr:rowOff>143435</xdr:rowOff>
    </xdr:from>
    <xdr:to>
      <xdr:col>3</xdr:col>
      <xdr:colOff>192097</xdr:colOff>
      <xdr:row>18</xdr:row>
      <xdr:rowOff>184941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12A7E139-ACD9-B007-DDBE-36617C835E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94" t="20880" r="16446" b="45342"/>
        <a:stretch/>
      </xdr:blipFill>
      <xdr:spPr>
        <a:xfrm>
          <a:off x="35859" y="2940423"/>
          <a:ext cx="2173297" cy="14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233083</xdr:colOff>
      <xdr:row>52</xdr:row>
      <xdr:rowOff>107577</xdr:rowOff>
    </xdr:from>
    <xdr:to>
      <xdr:col>6</xdr:col>
      <xdr:colOff>344259</xdr:colOff>
      <xdr:row>58</xdr:row>
      <xdr:rowOff>149083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77D8EC3-1E42-9CE5-0D0B-A2B111197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76165" y="12227859"/>
          <a:ext cx="783529" cy="14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C0E18-374E-43B5-A6BD-A7FC53B17D21}">
  <sheetPr>
    <pageSetUpPr fitToPage="1"/>
  </sheetPr>
  <dimension ref="A1:N48"/>
  <sheetViews>
    <sheetView tabSelected="1" zoomScale="55" zoomScaleNormal="55" workbookViewId="0">
      <selection activeCell="A48" sqref="A48:N48"/>
    </sheetView>
  </sheetViews>
  <sheetFormatPr defaultRowHeight="19.8" x14ac:dyDescent="0.45"/>
  <cols>
    <col min="1" max="1" width="18.8984375" style="1" customWidth="1"/>
    <col min="2" max="2" width="13" style="1" customWidth="1"/>
    <col min="3" max="3" width="8.5" style="1" customWidth="1"/>
    <col min="4" max="4" width="11.19921875" style="1" bestFit="1" customWidth="1"/>
    <col min="5" max="5" width="9.09765625" style="1" customWidth="1"/>
    <col min="6" max="6" width="8.796875" style="1"/>
    <col min="7" max="7" width="16.296875" style="1" customWidth="1"/>
    <col min="8" max="8" width="3.796875" style="1" customWidth="1"/>
    <col min="9" max="9" width="19.8984375" style="1" customWidth="1"/>
    <col min="10" max="10" width="10.09765625" style="1" customWidth="1"/>
    <col min="11" max="12" width="11.19921875" style="1" bestFit="1" customWidth="1"/>
    <col min="13" max="16384" width="8.796875" style="1"/>
  </cols>
  <sheetData>
    <row r="1" spans="1:14" ht="41.4" customHeight="1" x14ac:dyDescent="0.45">
      <c r="A1" s="57" t="s">
        <v>78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ht="41.4" customHeight="1" x14ac:dyDescent="0.45">
      <c r="A2" s="58" t="s">
        <v>60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41.4" customHeight="1" x14ac:dyDescent="0.45">
      <c r="A3" s="65" t="s">
        <v>106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</row>
    <row r="4" spans="1:14" x14ac:dyDescent="0.45">
      <c r="A4" s="2"/>
      <c r="B4" s="2"/>
      <c r="C4" s="2"/>
      <c r="D4" s="2"/>
      <c r="E4" s="2"/>
      <c r="F4" s="2"/>
      <c r="G4" s="2"/>
    </row>
    <row r="5" spans="1:14" ht="44.4" customHeight="1" thickBot="1" x14ac:dyDescent="0.5">
      <c r="A5" s="59" t="s">
        <v>40</v>
      </c>
      <c r="B5" s="59"/>
      <c r="C5" s="59"/>
      <c r="D5" s="59"/>
      <c r="E5" s="59"/>
      <c r="F5" s="59"/>
      <c r="G5" s="59"/>
      <c r="H5" s="3"/>
      <c r="I5" s="60" t="s">
        <v>39</v>
      </c>
      <c r="J5" s="60"/>
      <c r="K5" s="60"/>
      <c r="L5" s="60"/>
      <c r="M5" s="60"/>
      <c r="N5" s="42"/>
    </row>
    <row r="6" spans="1:14" ht="44.4" customHeight="1" thickTop="1" x14ac:dyDescent="0.45">
      <c r="A6" s="41" t="s">
        <v>41</v>
      </c>
      <c r="B6" s="41"/>
      <c r="C6" s="61"/>
      <c r="D6" s="61"/>
      <c r="E6" s="61"/>
      <c r="F6" s="61"/>
      <c r="G6" s="61"/>
      <c r="H6" s="3"/>
      <c r="I6" s="41" t="s">
        <v>31</v>
      </c>
      <c r="J6" s="41"/>
      <c r="K6" s="41"/>
      <c r="L6" s="52">
        <f>F23</f>
        <v>0</v>
      </c>
      <c r="M6" s="53"/>
      <c r="N6" s="62">
        <f>SUM(L6:M9)</f>
        <v>0</v>
      </c>
    </row>
    <row r="7" spans="1:14" ht="44.4" customHeight="1" x14ac:dyDescent="0.45">
      <c r="A7" s="54" t="s">
        <v>25</v>
      </c>
      <c r="B7" s="55"/>
      <c r="C7" s="38" t="s">
        <v>28</v>
      </c>
      <c r="D7" s="38"/>
      <c r="E7" s="38"/>
      <c r="F7" s="38"/>
      <c r="G7" s="5"/>
      <c r="H7" s="3"/>
      <c r="I7" s="41" t="s">
        <v>32</v>
      </c>
      <c r="J7" s="41"/>
      <c r="K7" s="41"/>
      <c r="L7" s="52">
        <f>E47</f>
        <v>0</v>
      </c>
      <c r="M7" s="53"/>
      <c r="N7" s="63"/>
    </row>
    <row r="8" spans="1:14" ht="44.4" customHeight="1" x14ac:dyDescent="0.45">
      <c r="A8" s="54" t="s">
        <v>26</v>
      </c>
      <c r="B8" s="55"/>
      <c r="C8" s="38" t="s">
        <v>29</v>
      </c>
      <c r="D8" s="38"/>
      <c r="E8" s="38"/>
      <c r="F8" s="38"/>
      <c r="G8" s="5"/>
      <c r="H8" s="3"/>
      <c r="I8" s="41" t="s">
        <v>33</v>
      </c>
      <c r="J8" s="41"/>
      <c r="K8" s="41"/>
      <c r="L8" s="52">
        <f>N23</f>
        <v>0</v>
      </c>
      <c r="M8" s="53"/>
      <c r="N8" s="63"/>
    </row>
    <row r="9" spans="1:14" ht="44.4" customHeight="1" thickBot="1" x14ac:dyDescent="0.5">
      <c r="A9" s="54" t="s">
        <v>27</v>
      </c>
      <c r="B9" s="55"/>
      <c r="C9" s="38" t="s">
        <v>30</v>
      </c>
      <c r="D9" s="38"/>
      <c r="E9" s="38"/>
      <c r="F9" s="38"/>
      <c r="G9" s="5"/>
      <c r="H9" s="3"/>
      <c r="I9" s="41" t="s">
        <v>34</v>
      </c>
      <c r="J9" s="41"/>
      <c r="K9" s="41"/>
      <c r="L9" s="52">
        <f>M47</f>
        <v>0</v>
      </c>
      <c r="M9" s="53"/>
      <c r="N9" s="64"/>
    </row>
    <row r="10" spans="1:14" ht="22.8" thickTop="1" x14ac:dyDescent="0.45">
      <c r="A10" s="6"/>
      <c r="B10" s="6"/>
      <c r="C10" s="6"/>
      <c r="D10" s="6"/>
      <c r="E10" s="6"/>
      <c r="F10" s="6"/>
      <c r="G10" s="6"/>
      <c r="H10" s="3"/>
      <c r="I10" s="3"/>
      <c r="J10" s="3"/>
      <c r="K10" s="3"/>
      <c r="L10" s="56"/>
      <c r="M10" s="56"/>
      <c r="N10" s="3"/>
    </row>
    <row r="11" spans="1:14" ht="27.6" customHeight="1" x14ac:dyDescent="0.45">
      <c r="A11" s="43" t="s">
        <v>0</v>
      </c>
      <c r="B11" s="43"/>
      <c r="C11" s="43"/>
      <c r="D11" s="43"/>
      <c r="E11" s="43"/>
      <c r="F11" s="43"/>
      <c r="G11" s="3"/>
      <c r="H11" s="3"/>
      <c r="I11" s="44" t="s">
        <v>1</v>
      </c>
      <c r="J11" s="44"/>
      <c r="K11" s="44"/>
      <c r="L11" s="44"/>
      <c r="M11" s="44"/>
      <c r="N11" s="44"/>
    </row>
    <row r="12" spans="1:14" ht="18" customHeight="1" thickBot="1" x14ac:dyDescent="0.5">
      <c r="A12" s="7" t="s">
        <v>35</v>
      </c>
      <c r="B12" s="49" t="s">
        <v>36</v>
      </c>
      <c r="C12" s="50"/>
      <c r="D12" s="7" t="s">
        <v>18</v>
      </c>
      <c r="E12" s="7" t="s">
        <v>12</v>
      </c>
      <c r="F12" s="7" t="s">
        <v>14</v>
      </c>
      <c r="G12" s="3"/>
      <c r="H12" s="3"/>
      <c r="I12" s="7" t="s">
        <v>7</v>
      </c>
      <c r="J12" s="49" t="s">
        <v>36</v>
      </c>
      <c r="K12" s="50"/>
      <c r="L12" s="7" t="s">
        <v>18</v>
      </c>
      <c r="M12" s="7" t="s">
        <v>12</v>
      </c>
      <c r="N12" s="7" t="s">
        <v>14</v>
      </c>
    </row>
    <row r="13" spans="1:14" ht="31.2" customHeight="1" thickTop="1" x14ac:dyDescent="0.45">
      <c r="A13" s="8" t="s">
        <v>5</v>
      </c>
      <c r="B13" s="51" t="s">
        <v>10</v>
      </c>
      <c r="C13" s="51"/>
      <c r="D13" s="9">
        <f>C34+C35+D27</f>
        <v>710</v>
      </c>
      <c r="E13" s="28"/>
      <c r="F13" s="10">
        <f>E13*D13</f>
        <v>0</v>
      </c>
      <c r="G13" s="3"/>
      <c r="H13" s="3"/>
      <c r="I13" s="8" t="s">
        <v>5</v>
      </c>
      <c r="J13" s="51" t="s">
        <v>10</v>
      </c>
      <c r="K13" s="51"/>
      <c r="L13" s="9">
        <f>D13</f>
        <v>710</v>
      </c>
      <c r="M13" s="11"/>
      <c r="N13" s="10">
        <f>M13*L13</f>
        <v>0</v>
      </c>
    </row>
    <row r="14" spans="1:14" ht="31.2" customHeight="1" x14ac:dyDescent="0.45">
      <c r="A14" s="12" t="s">
        <v>6</v>
      </c>
      <c r="B14" s="38" t="s">
        <v>64</v>
      </c>
      <c r="C14" s="38"/>
      <c r="D14" s="13">
        <f>D27+C34+C36</f>
        <v>800</v>
      </c>
      <c r="E14" s="14"/>
      <c r="F14" s="15">
        <f t="shared" ref="F14:F22" si="0">E14*D14</f>
        <v>0</v>
      </c>
      <c r="G14" s="3"/>
      <c r="H14" s="3"/>
      <c r="I14" s="12" t="s">
        <v>6</v>
      </c>
      <c r="J14" s="38" t="s">
        <v>64</v>
      </c>
      <c r="K14" s="38"/>
      <c r="L14" s="13">
        <f t="shared" ref="L14:L22" si="1">D14</f>
        <v>800</v>
      </c>
      <c r="M14" s="16"/>
      <c r="N14" s="15">
        <f t="shared" ref="N14:N22" si="2">M14*L14</f>
        <v>0</v>
      </c>
    </row>
    <row r="15" spans="1:14" ht="31.2" customHeight="1" x14ac:dyDescent="0.45">
      <c r="A15" s="12" t="s">
        <v>8</v>
      </c>
      <c r="B15" s="38" t="s">
        <v>65</v>
      </c>
      <c r="C15" s="38"/>
      <c r="D15" s="13">
        <f>D27+C34+C37</f>
        <v>860</v>
      </c>
      <c r="E15" s="14"/>
      <c r="F15" s="15">
        <f t="shared" si="0"/>
        <v>0</v>
      </c>
      <c r="G15" s="3"/>
      <c r="H15" s="3"/>
      <c r="I15" s="12" t="s">
        <v>8</v>
      </c>
      <c r="J15" s="38" t="s">
        <v>65</v>
      </c>
      <c r="K15" s="38"/>
      <c r="L15" s="13">
        <f t="shared" si="1"/>
        <v>860</v>
      </c>
      <c r="M15" s="16"/>
      <c r="N15" s="15">
        <f t="shared" si="2"/>
        <v>0</v>
      </c>
    </row>
    <row r="16" spans="1:14" ht="31.2" customHeight="1" x14ac:dyDescent="0.45">
      <c r="A16" s="12" t="s">
        <v>9</v>
      </c>
      <c r="B16" s="39" t="s">
        <v>66</v>
      </c>
      <c r="C16" s="40"/>
      <c r="D16" s="13">
        <f>C36+C35+D27</f>
        <v>800</v>
      </c>
      <c r="E16" s="14"/>
      <c r="F16" s="15">
        <f t="shared" si="0"/>
        <v>0</v>
      </c>
      <c r="G16" s="3"/>
      <c r="H16" s="3"/>
      <c r="I16" s="12" t="s">
        <v>9</v>
      </c>
      <c r="J16" s="39" t="s">
        <v>66</v>
      </c>
      <c r="K16" s="40"/>
      <c r="L16" s="13">
        <f t="shared" si="1"/>
        <v>800</v>
      </c>
      <c r="M16" s="16"/>
      <c r="N16" s="15">
        <f t="shared" si="2"/>
        <v>0</v>
      </c>
    </row>
    <row r="17" spans="1:14" ht="31.2" customHeight="1" x14ac:dyDescent="0.45">
      <c r="A17" s="12" t="s">
        <v>11</v>
      </c>
      <c r="B17" s="38" t="s">
        <v>67</v>
      </c>
      <c r="C17" s="38"/>
      <c r="D17" s="13">
        <f>C37+C35+D27</f>
        <v>860</v>
      </c>
      <c r="E17" s="14"/>
      <c r="F17" s="15">
        <f t="shared" si="0"/>
        <v>0</v>
      </c>
      <c r="G17" s="3"/>
      <c r="H17" s="3"/>
      <c r="I17" s="12" t="s">
        <v>11</v>
      </c>
      <c r="J17" s="38" t="s">
        <v>67</v>
      </c>
      <c r="K17" s="38"/>
      <c r="L17" s="13">
        <f t="shared" si="1"/>
        <v>860</v>
      </c>
      <c r="M17" s="16"/>
      <c r="N17" s="15">
        <f t="shared" si="2"/>
        <v>0</v>
      </c>
    </row>
    <row r="18" spans="1:14" ht="31.2" customHeight="1" x14ac:dyDescent="0.45">
      <c r="A18" s="12" t="s">
        <v>104</v>
      </c>
      <c r="B18" s="38" t="s">
        <v>68</v>
      </c>
      <c r="C18" s="38"/>
      <c r="D18" s="13">
        <f>C37+C36+D27</f>
        <v>950</v>
      </c>
      <c r="E18" s="14"/>
      <c r="F18" s="15">
        <f t="shared" ref="F18" si="3">E18*D18</f>
        <v>0</v>
      </c>
      <c r="G18" s="3"/>
      <c r="H18" s="3"/>
      <c r="I18" s="12" t="s">
        <v>104</v>
      </c>
      <c r="J18" s="38" t="s">
        <v>68</v>
      </c>
      <c r="K18" s="38"/>
      <c r="L18" s="13">
        <f t="shared" ref="L18" si="4">D18</f>
        <v>950</v>
      </c>
      <c r="M18" s="16"/>
      <c r="N18" s="15">
        <f t="shared" ref="N18" si="5">M18*L18</f>
        <v>0</v>
      </c>
    </row>
    <row r="19" spans="1:14" ht="31.2" customHeight="1" x14ac:dyDescent="0.45">
      <c r="A19" s="12" t="s">
        <v>19</v>
      </c>
      <c r="B19" s="38" t="s">
        <v>22</v>
      </c>
      <c r="C19" s="38"/>
      <c r="D19" s="13">
        <f>C34*2+D27</f>
        <v>710</v>
      </c>
      <c r="E19" s="14"/>
      <c r="F19" s="15">
        <f t="shared" si="0"/>
        <v>0</v>
      </c>
      <c r="G19" s="3"/>
      <c r="H19" s="3"/>
      <c r="I19" s="12" t="s">
        <v>19</v>
      </c>
      <c r="J19" s="38" t="s">
        <v>22</v>
      </c>
      <c r="K19" s="38"/>
      <c r="L19" s="13">
        <f t="shared" si="1"/>
        <v>710</v>
      </c>
      <c r="M19" s="16"/>
      <c r="N19" s="15">
        <f t="shared" si="2"/>
        <v>0</v>
      </c>
    </row>
    <row r="20" spans="1:14" ht="31.2" customHeight="1" x14ac:dyDescent="0.45">
      <c r="A20" s="12" t="s">
        <v>20</v>
      </c>
      <c r="B20" s="38" t="s">
        <v>23</v>
      </c>
      <c r="C20" s="38"/>
      <c r="D20" s="13">
        <f>D27+C35*2</f>
        <v>710</v>
      </c>
      <c r="E20" s="14"/>
      <c r="F20" s="15">
        <f t="shared" si="0"/>
        <v>0</v>
      </c>
      <c r="G20" s="3"/>
      <c r="H20" s="3"/>
      <c r="I20" s="12" t="s">
        <v>20</v>
      </c>
      <c r="J20" s="38" t="s">
        <v>23</v>
      </c>
      <c r="K20" s="38"/>
      <c r="L20" s="13">
        <f t="shared" si="1"/>
        <v>710</v>
      </c>
      <c r="M20" s="16"/>
      <c r="N20" s="15">
        <f t="shared" si="2"/>
        <v>0</v>
      </c>
    </row>
    <row r="21" spans="1:14" ht="31.2" customHeight="1" x14ac:dyDescent="0.45">
      <c r="A21" s="12" t="s">
        <v>69</v>
      </c>
      <c r="B21" s="38" t="s">
        <v>99</v>
      </c>
      <c r="C21" s="38"/>
      <c r="D21" s="13">
        <f>D27+C36*2</f>
        <v>890</v>
      </c>
      <c r="E21" s="14"/>
      <c r="F21" s="15">
        <f t="shared" si="0"/>
        <v>0</v>
      </c>
      <c r="G21" s="3"/>
      <c r="H21" s="3"/>
      <c r="I21" s="12" t="s">
        <v>69</v>
      </c>
      <c r="J21" s="38" t="s">
        <v>99</v>
      </c>
      <c r="K21" s="38"/>
      <c r="L21" s="13">
        <f t="shared" si="1"/>
        <v>890</v>
      </c>
      <c r="M21" s="16"/>
      <c r="N21" s="15">
        <f t="shared" si="2"/>
        <v>0</v>
      </c>
    </row>
    <row r="22" spans="1:14" ht="31.2" customHeight="1" thickBot="1" x14ac:dyDescent="0.5">
      <c r="A22" s="12" t="s">
        <v>70</v>
      </c>
      <c r="B22" s="38" t="s">
        <v>100</v>
      </c>
      <c r="C22" s="38"/>
      <c r="D22" s="13">
        <f>D27+C37*2</f>
        <v>1010</v>
      </c>
      <c r="E22" s="14"/>
      <c r="F22" s="15">
        <f t="shared" si="0"/>
        <v>0</v>
      </c>
      <c r="G22" s="3"/>
      <c r="H22" s="3"/>
      <c r="I22" s="12" t="s">
        <v>70</v>
      </c>
      <c r="J22" s="38" t="s">
        <v>100</v>
      </c>
      <c r="K22" s="38"/>
      <c r="L22" s="13">
        <f t="shared" si="1"/>
        <v>1010</v>
      </c>
      <c r="M22" s="16"/>
      <c r="N22" s="15">
        <f t="shared" si="2"/>
        <v>0</v>
      </c>
    </row>
    <row r="23" spans="1:14" ht="22.8" thickTop="1" x14ac:dyDescent="0.45">
      <c r="A23" s="72" t="s">
        <v>13</v>
      </c>
      <c r="B23" s="72"/>
      <c r="C23" s="72"/>
      <c r="D23" s="72"/>
      <c r="E23" s="17">
        <f>SUM(E13:E22)</f>
        <v>0</v>
      </c>
      <c r="F23" s="31">
        <f>SUM(F13:F22)</f>
        <v>0</v>
      </c>
      <c r="G23" s="3"/>
      <c r="H23" s="3"/>
      <c r="I23" s="72" t="s">
        <v>13</v>
      </c>
      <c r="J23" s="72"/>
      <c r="K23" s="72"/>
      <c r="L23" s="72"/>
      <c r="M23" s="17">
        <f>SUM(M13:M22)</f>
        <v>0</v>
      </c>
      <c r="N23" s="31">
        <f>SUM(N13:N22)</f>
        <v>0</v>
      </c>
    </row>
    <row r="24" spans="1:14" ht="34.200000000000003" customHeight="1" thickBot="1" x14ac:dyDescent="0.5">
      <c r="A24" s="66" t="s">
        <v>107</v>
      </c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</row>
    <row r="25" spans="1:14" ht="49.8" customHeight="1" x14ac:dyDescent="0.45">
      <c r="A25" s="42" t="s">
        <v>42</v>
      </c>
      <c r="B25" s="42"/>
      <c r="C25" s="6"/>
      <c r="D25" s="6"/>
      <c r="E25" s="6"/>
      <c r="F25" s="73" t="s">
        <v>105</v>
      </c>
      <c r="G25" s="74"/>
      <c r="H25" s="74"/>
      <c r="I25" s="74"/>
      <c r="J25" s="74"/>
      <c r="K25" s="74"/>
      <c r="L25" s="74"/>
      <c r="M25" s="74"/>
      <c r="N25" s="75"/>
    </row>
    <row r="26" spans="1:14" ht="49.8" customHeight="1" thickBot="1" x14ac:dyDescent="0.5">
      <c r="A26" s="45" t="s">
        <v>43</v>
      </c>
      <c r="B26" s="45"/>
      <c r="C26" s="23" t="s">
        <v>46</v>
      </c>
      <c r="D26" s="6" t="s">
        <v>59</v>
      </c>
      <c r="F26" s="76"/>
      <c r="G26" s="77"/>
      <c r="H26" s="77"/>
      <c r="I26" s="77"/>
      <c r="J26" s="77"/>
      <c r="K26" s="77"/>
      <c r="L26" s="77"/>
      <c r="M26" s="77"/>
      <c r="N26" s="78"/>
    </row>
    <row r="27" spans="1:14" ht="49.8" customHeight="1" x14ac:dyDescent="0.45">
      <c r="A27" s="46" t="s">
        <v>44</v>
      </c>
      <c r="B27" s="47"/>
      <c r="C27" s="24" t="s">
        <v>45</v>
      </c>
      <c r="D27" s="69">
        <f>C38+C39*2+C41+14</f>
        <v>370</v>
      </c>
      <c r="E27" s="26"/>
      <c r="F27" s="76"/>
      <c r="G27" s="77"/>
      <c r="H27" s="77"/>
      <c r="I27" s="77"/>
      <c r="J27" s="77"/>
      <c r="K27" s="77"/>
      <c r="L27" s="77"/>
      <c r="M27" s="77"/>
      <c r="N27" s="78"/>
    </row>
    <row r="28" spans="1:14" ht="49.8" customHeight="1" x14ac:dyDescent="0.45">
      <c r="A28" s="48" t="s">
        <v>3</v>
      </c>
      <c r="B28" s="38"/>
      <c r="C28" s="4" t="s">
        <v>46</v>
      </c>
      <c r="D28" s="70"/>
      <c r="E28" s="26"/>
      <c r="F28" s="76"/>
      <c r="G28" s="77"/>
      <c r="H28" s="77"/>
      <c r="I28" s="77"/>
      <c r="J28" s="77"/>
      <c r="K28" s="77"/>
      <c r="L28" s="77"/>
      <c r="M28" s="77"/>
      <c r="N28" s="78"/>
    </row>
    <row r="29" spans="1:14" ht="49.8" customHeight="1" x14ac:dyDescent="0.45">
      <c r="A29" s="48" t="s">
        <v>47</v>
      </c>
      <c r="B29" s="38"/>
      <c r="C29" s="4" t="s">
        <v>48</v>
      </c>
      <c r="D29" s="70"/>
      <c r="E29" s="26"/>
      <c r="F29" s="76"/>
      <c r="G29" s="77"/>
      <c r="H29" s="77"/>
      <c r="I29" s="77"/>
      <c r="J29" s="77"/>
      <c r="K29" s="77"/>
      <c r="L29" s="77"/>
      <c r="M29" s="77"/>
      <c r="N29" s="78"/>
    </row>
    <row r="30" spans="1:14" ht="49.8" customHeight="1" thickBot="1" x14ac:dyDescent="0.5">
      <c r="A30" s="67" t="s">
        <v>63</v>
      </c>
      <c r="B30" s="68"/>
      <c r="C30" s="25" t="s">
        <v>49</v>
      </c>
      <c r="D30" s="71"/>
      <c r="E30" s="27"/>
      <c r="F30" s="79"/>
      <c r="G30" s="80"/>
      <c r="H30" s="80"/>
      <c r="I30" s="80"/>
      <c r="J30" s="80"/>
      <c r="K30" s="80"/>
      <c r="L30" s="80"/>
      <c r="M30" s="80"/>
      <c r="N30" s="81"/>
    </row>
    <row r="31" spans="1:14" ht="35.4" customHeight="1" x14ac:dyDescent="0.45">
      <c r="A31" s="42" t="s">
        <v>77</v>
      </c>
      <c r="B31" s="42"/>
      <c r="C31" s="42"/>
      <c r="D31" s="42"/>
      <c r="E31" s="42"/>
      <c r="F31" s="3"/>
      <c r="G31" s="3"/>
      <c r="H31" s="3"/>
      <c r="I31" s="42" t="s">
        <v>77</v>
      </c>
      <c r="J31" s="42"/>
      <c r="K31" s="42"/>
      <c r="L31" s="42"/>
      <c r="M31" s="42"/>
      <c r="N31" s="3"/>
    </row>
    <row r="32" spans="1:14" ht="30" customHeight="1" x14ac:dyDescent="0.45">
      <c r="A32" s="43" t="s">
        <v>0</v>
      </c>
      <c r="B32" s="43"/>
      <c r="C32" s="43"/>
      <c r="D32" s="43"/>
      <c r="E32" s="43"/>
      <c r="F32" s="3"/>
      <c r="G32" s="3"/>
      <c r="H32" s="3"/>
      <c r="I32" s="44" t="s">
        <v>1</v>
      </c>
      <c r="J32" s="44"/>
      <c r="K32" s="44"/>
      <c r="L32" s="44"/>
      <c r="M32" s="44"/>
      <c r="N32" s="3"/>
    </row>
    <row r="33" spans="1:14" ht="30" customHeight="1" x14ac:dyDescent="0.45">
      <c r="A33" s="41" t="s">
        <v>37</v>
      </c>
      <c r="B33" s="41"/>
      <c r="C33" s="4" t="s">
        <v>24</v>
      </c>
      <c r="D33" s="4" t="s">
        <v>15</v>
      </c>
      <c r="E33" s="4" t="s">
        <v>38</v>
      </c>
      <c r="F33" s="3"/>
      <c r="G33" s="3"/>
      <c r="H33" s="3"/>
      <c r="I33" s="41" t="s">
        <v>37</v>
      </c>
      <c r="J33" s="41"/>
      <c r="K33" s="4" t="s">
        <v>24</v>
      </c>
      <c r="L33" s="4" t="s">
        <v>15</v>
      </c>
      <c r="M33" s="4" t="s">
        <v>38</v>
      </c>
      <c r="N33" s="3"/>
    </row>
    <row r="34" spans="1:14" ht="30" customHeight="1" x14ac:dyDescent="0.45">
      <c r="A34" s="38" t="s">
        <v>16</v>
      </c>
      <c r="B34" s="38"/>
      <c r="C34" s="18">
        <v>170</v>
      </c>
      <c r="D34" s="14"/>
      <c r="E34" s="15">
        <f>C34*D34</f>
        <v>0</v>
      </c>
      <c r="F34" s="3"/>
      <c r="G34" s="3"/>
      <c r="H34" s="3"/>
      <c r="I34" s="38" t="s">
        <v>16</v>
      </c>
      <c r="J34" s="38"/>
      <c r="K34" s="18">
        <v>170</v>
      </c>
      <c r="L34" s="16"/>
      <c r="M34" s="15">
        <f>K34*L34</f>
        <v>0</v>
      </c>
      <c r="N34" s="3"/>
    </row>
    <row r="35" spans="1:14" ht="30" customHeight="1" x14ac:dyDescent="0.45">
      <c r="A35" s="38" t="s">
        <v>17</v>
      </c>
      <c r="B35" s="38"/>
      <c r="C35" s="18">
        <v>170</v>
      </c>
      <c r="D35" s="14"/>
      <c r="E35" s="15">
        <f t="shared" ref="E35:E39" si="6">C35*D35</f>
        <v>0</v>
      </c>
      <c r="F35" s="3"/>
      <c r="G35" s="3"/>
      <c r="H35" s="3"/>
      <c r="I35" s="38" t="s">
        <v>17</v>
      </c>
      <c r="J35" s="38"/>
      <c r="K35" s="18">
        <v>170</v>
      </c>
      <c r="L35" s="16"/>
      <c r="M35" s="15">
        <f t="shared" ref="M35:M39" si="7">K35*L35</f>
        <v>0</v>
      </c>
      <c r="N35" s="3"/>
    </row>
    <row r="36" spans="1:14" ht="30" customHeight="1" x14ac:dyDescent="0.45">
      <c r="A36" s="38" t="s">
        <v>52</v>
      </c>
      <c r="B36" s="38"/>
      <c r="C36" s="18">
        <v>260</v>
      </c>
      <c r="D36" s="14"/>
      <c r="E36" s="15">
        <f t="shared" si="6"/>
        <v>0</v>
      </c>
      <c r="F36" s="3"/>
      <c r="G36" s="3"/>
      <c r="H36" s="3"/>
      <c r="I36" s="38" t="s">
        <v>52</v>
      </c>
      <c r="J36" s="38"/>
      <c r="K36" s="18">
        <v>260</v>
      </c>
      <c r="L36" s="16"/>
      <c r="M36" s="15">
        <f t="shared" si="7"/>
        <v>0</v>
      </c>
      <c r="N36" s="3"/>
    </row>
    <row r="37" spans="1:14" ht="30" customHeight="1" x14ac:dyDescent="0.45">
      <c r="A37" s="38" t="s">
        <v>53</v>
      </c>
      <c r="B37" s="38"/>
      <c r="C37" s="18">
        <v>320</v>
      </c>
      <c r="D37" s="14"/>
      <c r="E37" s="15">
        <f t="shared" si="6"/>
        <v>0</v>
      </c>
      <c r="F37" s="3"/>
      <c r="G37" s="3"/>
      <c r="H37" s="3"/>
      <c r="I37" s="38" t="s">
        <v>53</v>
      </c>
      <c r="J37" s="38"/>
      <c r="K37" s="18">
        <v>320</v>
      </c>
      <c r="L37" s="16"/>
      <c r="M37" s="15">
        <f t="shared" si="7"/>
        <v>0</v>
      </c>
      <c r="N37" s="3"/>
    </row>
    <row r="38" spans="1:14" ht="30" customHeight="1" x14ac:dyDescent="0.45">
      <c r="A38" s="38" t="s">
        <v>2</v>
      </c>
      <c r="B38" s="38"/>
      <c r="C38" s="18">
        <v>226</v>
      </c>
      <c r="D38" s="14"/>
      <c r="E38" s="15">
        <f t="shared" si="6"/>
        <v>0</v>
      </c>
      <c r="F38" s="3"/>
      <c r="G38" s="3"/>
      <c r="H38" s="3"/>
      <c r="I38" s="38" t="s">
        <v>2</v>
      </c>
      <c r="J38" s="38"/>
      <c r="K38" s="18">
        <v>226</v>
      </c>
      <c r="L38" s="16"/>
      <c r="M38" s="15">
        <f t="shared" si="7"/>
        <v>0</v>
      </c>
      <c r="N38" s="3"/>
    </row>
    <row r="39" spans="1:14" ht="30" customHeight="1" x14ac:dyDescent="0.45">
      <c r="A39" s="38" t="s">
        <v>58</v>
      </c>
      <c r="B39" s="38"/>
      <c r="C39" s="18">
        <v>15</v>
      </c>
      <c r="D39" s="14"/>
      <c r="E39" s="15">
        <f t="shared" si="6"/>
        <v>0</v>
      </c>
      <c r="F39" s="3"/>
      <c r="G39" s="3"/>
      <c r="H39" s="3"/>
      <c r="I39" s="38" t="s">
        <v>58</v>
      </c>
      <c r="J39" s="38"/>
      <c r="K39" s="18">
        <v>15</v>
      </c>
      <c r="L39" s="16"/>
      <c r="M39" s="15">
        <f t="shared" si="7"/>
        <v>0</v>
      </c>
      <c r="N39" s="3"/>
    </row>
    <row r="40" spans="1:14" ht="30" customHeight="1" x14ac:dyDescent="0.45">
      <c r="A40" s="38" t="s">
        <v>71</v>
      </c>
      <c r="B40" s="38"/>
      <c r="C40" s="13">
        <v>60</v>
      </c>
      <c r="D40" s="14"/>
      <c r="E40" s="15">
        <f>C40*D40</f>
        <v>0</v>
      </c>
      <c r="F40" s="3"/>
      <c r="G40" s="3"/>
      <c r="H40" s="3"/>
      <c r="I40" s="38" t="s">
        <v>71</v>
      </c>
      <c r="J40" s="38"/>
      <c r="K40" s="13">
        <v>60</v>
      </c>
      <c r="L40" s="16"/>
      <c r="M40" s="15">
        <f>K40*L40</f>
        <v>0</v>
      </c>
      <c r="N40" s="3"/>
    </row>
    <row r="41" spans="1:14" ht="30" customHeight="1" x14ac:dyDescent="0.45">
      <c r="A41" s="38" t="s">
        <v>4</v>
      </c>
      <c r="B41" s="38"/>
      <c r="C41" s="18">
        <v>100</v>
      </c>
      <c r="D41" s="14"/>
      <c r="E41" s="15">
        <f>C41*D41</f>
        <v>0</v>
      </c>
      <c r="F41" s="3"/>
      <c r="G41" s="3"/>
      <c r="H41" s="3"/>
      <c r="I41" s="38" t="s">
        <v>4</v>
      </c>
      <c r="J41" s="38"/>
      <c r="K41" s="18">
        <v>100</v>
      </c>
      <c r="L41" s="16"/>
      <c r="M41" s="15">
        <f>K41*L41</f>
        <v>0</v>
      </c>
      <c r="N41" s="3"/>
    </row>
    <row r="42" spans="1:14" ht="30" customHeight="1" x14ac:dyDescent="0.45">
      <c r="A42" s="38" t="s">
        <v>56</v>
      </c>
      <c r="B42" s="38"/>
      <c r="C42" s="13">
        <v>180</v>
      </c>
      <c r="D42" s="14"/>
      <c r="E42" s="15">
        <f t="shared" ref="E42:E46" si="8">C42*D42</f>
        <v>0</v>
      </c>
      <c r="F42" s="3"/>
      <c r="G42" s="3"/>
      <c r="H42" s="3"/>
      <c r="I42" s="38" t="s">
        <v>56</v>
      </c>
      <c r="J42" s="38"/>
      <c r="K42" s="13">
        <v>180</v>
      </c>
      <c r="L42" s="16"/>
      <c r="M42" s="15">
        <f t="shared" ref="M42:M46" si="9">K42*L42</f>
        <v>0</v>
      </c>
      <c r="N42" s="3"/>
    </row>
    <row r="43" spans="1:14" ht="30" customHeight="1" x14ac:dyDescent="0.45">
      <c r="A43" s="38" t="s">
        <v>57</v>
      </c>
      <c r="B43" s="38"/>
      <c r="C43" s="13">
        <v>280</v>
      </c>
      <c r="D43" s="14"/>
      <c r="E43" s="15">
        <f t="shared" si="8"/>
        <v>0</v>
      </c>
      <c r="F43" s="3"/>
      <c r="G43" s="3"/>
      <c r="H43" s="3"/>
      <c r="I43" s="38" t="s">
        <v>57</v>
      </c>
      <c r="J43" s="38"/>
      <c r="K43" s="13">
        <v>280</v>
      </c>
      <c r="L43" s="16"/>
      <c r="M43" s="15">
        <f t="shared" si="9"/>
        <v>0</v>
      </c>
      <c r="N43" s="3"/>
    </row>
    <row r="44" spans="1:14" ht="30" customHeight="1" x14ac:dyDescent="0.45">
      <c r="A44" s="38" t="s">
        <v>76</v>
      </c>
      <c r="B44" s="38"/>
      <c r="C44" s="13">
        <v>268</v>
      </c>
      <c r="D44" s="14"/>
      <c r="E44" s="15">
        <f t="shared" ref="E44" si="10">C44*D44</f>
        <v>0</v>
      </c>
      <c r="F44" s="3"/>
      <c r="G44" s="3"/>
      <c r="H44" s="3"/>
      <c r="I44" s="38" t="s">
        <v>76</v>
      </c>
      <c r="J44" s="38"/>
      <c r="K44" s="13">
        <v>268</v>
      </c>
      <c r="L44" s="16"/>
      <c r="M44" s="15">
        <f t="shared" si="9"/>
        <v>0</v>
      </c>
      <c r="N44" s="3"/>
    </row>
    <row r="45" spans="1:14" ht="30" customHeight="1" x14ac:dyDescent="0.45">
      <c r="A45" s="39" t="s">
        <v>54</v>
      </c>
      <c r="B45" s="40"/>
      <c r="C45" s="13">
        <v>118</v>
      </c>
      <c r="D45" s="14"/>
      <c r="E45" s="15">
        <f t="shared" si="8"/>
        <v>0</v>
      </c>
      <c r="F45" s="3"/>
      <c r="G45" s="3"/>
      <c r="H45" s="3"/>
      <c r="I45" s="39" t="s">
        <v>54</v>
      </c>
      <c r="J45" s="40"/>
      <c r="K45" s="13">
        <v>118</v>
      </c>
      <c r="L45" s="16"/>
      <c r="M45" s="15">
        <f t="shared" si="9"/>
        <v>0</v>
      </c>
      <c r="N45" s="3"/>
    </row>
    <row r="46" spans="1:14" ht="30" customHeight="1" x14ac:dyDescent="0.45">
      <c r="A46" s="38" t="s">
        <v>55</v>
      </c>
      <c r="B46" s="38"/>
      <c r="C46" s="13">
        <v>118</v>
      </c>
      <c r="D46" s="14"/>
      <c r="E46" s="15">
        <f t="shared" si="8"/>
        <v>0</v>
      </c>
      <c r="F46" s="3"/>
      <c r="G46" s="3"/>
      <c r="H46" s="3"/>
      <c r="I46" s="38" t="s">
        <v>55</v>
      </c>
      <c r="J46" s="38"/>
      <c r="K46" s="13">
        <v>118</v>
      </c>
      <c r="L46" s="16"/>
      <c r="M46" s="15">
        <f t="shared" si="9"/>
        <v>0</v>
      </c>
      <c r="N46" s="3"/>
    </row>
    <row r="47" spans="1:14" ht="30" customHeight="1" x14ac:dyDescent="0.45">
      <c r="A47" s="41" t="s">
        <v>38</v>
      </c>
      <c r="B47" s="41"/>
      <c r="C47" s="41"/>
      <c r="D47" s="41"/>
      <c r="E47" s="32">
        <f>SUM(E34:E46)</f>
        <v>0</v>
      </c>
      <c r="F47" s="3"/>
      <c r="G47" s="3"/>
      <c r="H47" s="3"/>
      <c r="I47" s="41" t="s">
        <v>38</v>
      </c>
      <c r="J47" s="41"/>
      <c r="K47" s="41"/>
      <c r="L47" s="41"/>
      <c r="M47" s="32">
        <f>SUM(M34:M46)</f>
        <v>0</v>
      </c>
      <c r="N47" s="3"/>
    </row>
    <row r="48" spans="1:14" ht="22.2" x14ac:dyDescent="0.45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</row>
  </sheetData>
  <mergeCells count="93">
    <mergeCell ref="A48:N48"/>
    <mergeCell ref="B20:C20"/>
    <mergeCell ref="J20:K20"/>
    <mergeCell ref="A30:B30"/>
    <mergeCell ref="D27:D30"/>
    <mergeCell ref="B21:C21"/>
    <mergeCell ref="J21:K21"/>
    <mergeCell ref="B22:C22"/>
    <mergeCell ref="J22:K22"/>
    <mergeCell ref="A23:D23"/>
    <mergeCell ref="I23:L23"/>
    <mergeCell ref="F25:N30"/>
    <mergeCell ref="A24:N24"/>
    <mergeCell ref="A25:B25"/>
    <mergeCell ref="A1:N1"/>
    <mergeCell ref="A2:N2"/>
    <mergeCell ref="A5:G5"/>
    <mergeCell ref="I5:N5"/>
    <mergeCell ref="A6:B6"/>
    <mergeCell ref="C6:G6"/>
    <mergeCell ref="I6:K6"/>
    <mergeCell ref="L6:M6"/>
    <mergeCell ref="N6:N9"/>
    <mergeCell ref="A7:B7"/>
    <mergeCell ref="A3:N3"/>
    <mergeCell ref="A11:F11"/>
    <mergeCell ref="I11:N11"/>
    <mergeCell ref="C7:F7"/>
    <mergeCell ref="I7:K7"/>
    <mergeCell ref="L7:M7"/>
    <mergeCell ref="A8:B8"/>
    <mergeCell ref="C8:F8"/>
    <mergeCell ref="I8:K8"/>
    <mergeCell ref="L8:M8"/>
    <mergeCell ref="A9:B9"/>
    <mergeCell ref="C9:F9"/>
    <mergeCell ref="I9:K9"/>
    <mergeCell ref="L9:M9"/>
    <mergeCell ref="L10:M10"/>
    <mergeCell ref="B12:C12"/>
    <mergeCell ref="J12:K12"/>
    <mergeCell ref="B13:C13"/>
    <mergeCell ref="J13:K13"/>
    <mergeCell ref="B14:C14"/>
    <mergeCell ref="J14:K14"/>
    <mergeCell ref="B15:C15"/>
    <mergeCell ref="J15:K15"/>
    <mergeCell ref="B17:C17"/>
    <mergeCell ref="J17:K17"/>
    <mergeCell ref="B19:C19"/>
    <mergeCell ref="J19:K19"/>
    <mergeCell ref="B18:C18"/>
    <mergeCell ref="J18:K18"/>
    <mergeCell ref="J16:K16"/>
    <mergeCell ref="B16:C16"/>
    <mergeCell ref="A26:B26"/>
    <mergeCell ref="A27:B27"/>
    <mergeCell ref="A28:B28"/>
    <mergeCell ref="A29:B29"/>
    <mergeCell ref="A31:E31"/>
    <mergeCell ref="I31:M31"/>
    <mergeCell ref="A32:E32"/>
    <mergeCell ref="I32:M32"/>
    <mergeCell ref="A33:B33"/>
    <mergeCell ref="I33:J33"/>
    <mergeCell ref="A34:B34"/>
    <mergeCell ref="I34:J34"/>
    <mergeCell ref="A35:B35"/>
    <mergeCell ref="I35:J35"/>
    <mergeCell ref="A36:B36"/>
    <mergeCell ref="I36:J36"/>
    <mergeCell ref="I37:J37"/>
    <mergeCell ref="A38:B38"/>
    <mergeCell ref="I38:J38"/>
    <mergeCell ref="A37:B37"/>
    <mergeCell ref="A39:B39"/>
    <mergeCell ref="I39:J39"/>
    <mergeCell ref="A46:B46"/>
    <mergeCell ref="I46:J46"/>
    <mergeCell ref="A47:D47"/>
    <mergeCell ref="I47:L47"/>
    <mergeCell ref="A41:B41"/>
    <mergeCell ref="I41:J41"/>
    <mergeCell ref="A44:B44"/>
    <mergeCell ref="I44:J44"/>
    <mergeCell ref="A40:B40"/>
    <mergeCell ref="I40:J40"/>
    <mergeCell ref="A42:B42"/>
    <mergeCell ref="I42:J42"/>
    <mergeCell ref="A45:B45"/>
    <mergeCell ref="A43:B43"/>
    <mergeCell ref="I43:J43"/>
    <mergeCell ref="I45:J45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4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6597F-75D6-4A6F-8495-2C236606A149}">
  <dimension ref="A1:H61"/>
  <sheetViews>
    <sheetView zoomScale="85" zoomScaleNormal="85" workbookViewId="0">
      <selection activeCell="K12" sqref="K12"/>
    </sheetView>
  </sheetViews>
  <sheetFormatPr defaultRowHeight="18" x14ac:dyDescent="0.45"/>
  <cols>
    <col min="4" max="5" width="13.296875" customWidth="1"/>
  </cols>
  <sheetData>
    <row r="1" spans="1:8" x14ac:dyDescent="0.45">
      <c r="A1" s="91" t="s">
        <v>81</v>
      </c>
      <c r="B1" s="91"/>
      <c r="C1" s="91"/>
      <c r="D1" s="91"/>
      <c r="E1" s="91"/>
      <c r="F1" s="91"/>
      <c r="G1" s="91"/>
      <c r="H1" s="91"/>
    </row>
    <row r="2" spans="1:8" x14ac:dyDescent="0.45">
      <c r="A2" s="88" t="s">
        <v>79</v>
      </c>
      <c r="B2" s="89"/>
      <c r="C2" s="89"/>
      <c r="D2" s="90"/>
      <c r="E2" s="88" t="s">
        <v>80</v>
      </c>
      <c r="F2" s="89"/>
      <c r="G2" s="89"/>
      <c r="H2" s="90"/>
    </row>
    <row r="3" spans="1:8" x14ac:dyDescent="0.45">
      <c r="A3" s="34"/>
      <c r="D3" s="35"/>
      <c r="E3" s="34"/>
      <c r="H3" s="35"/>
    </row>
    <row r="4" spans="1:8" x14ac:dyDescent="0.45">
      <c r="A4" s="34"/>
      <c r="D4" s="35"/>
      <c r="E4" s="34"/>
      <c r="H4" s="35"/>
    </row>
    <row r="5" spans="1:8" x14ac:dyDescent="0.45">
      <c r="A5" s="34"/>
      <c r="D5" s="35"/>
      <c r="E5" s="34"/>
      <c r="H5" s="35"/>
    </row>
    <row r="6" spans="1:8" x14ac:dyDescent="0.45">
      <c r="A6" s="34"/>
      <c r="D6" s="35"/>
      <c r="E6" s="34"/>
      <c r="H6" s="35"/>
    </row>
    <row r="7" spans="1:8" x14ac:dyDescent="0.45">
      <c r="A7" s="34"/>
      <c r="D7" s="35"/>
      <c r="E7" s="34"/>
      <c r="H7" s="35"/>
    </row>
    <row r="8" spans="1:8" x14ac:dyDescent="0.45">
      <c r="A8" s="34"/>
      <c r="D8" s="35"/>
      <c r="E8" s="34"/>
      <c r="H8" s="35"/>
    </row>
    <row r="9" spans="1:8" x14ac:dyDescent="0.45">
      <c r="A9" s="34"/>
      <c r="D9" s="35"/>
      <c r="E9" s="34"/>
      <c r="H9" s="35"/>
    </row>
    <row r="10" spans="1:8" x14ac:dyDescent="0.45">
      <c r="A10" s="82" t="s">
        <v>90</v>
      </c>
      <c r="B10" s="83"/>
      <c r="C10" s="83"/>
      <c r="D10" s="84"/>
      <c r="E10" s="82" t="s">
        <v>90</v>
      </c>
      <c r="F10" s="83"/>
      <c r="G10" s="83"/>
      <c r="H10" s="84"/>
    </row>
    <row r="11" spans="1:8" x14ac:dyDescent="0.45">
      <c r="A11" s="85" t="s">
        <v>97</v>
      </c>
      <c r="B11" s="86"/>
      <c r="C11" s="86"/>
      <c r="D11" s="87"/>
      <c r="E11" s="85" t="s">
        <v>98</v>
      </c>
      <c r="F11" s="86"/>
      <c r="G11" s="86"/>
      <c r="H11" s="87"/>
    </row>
    <row r="12" spans="1:8" x14ac:dyDescent="0.45">
      <c r="A12" s="88" t="s">
        <v>88</v>
      </c>
      <c r="B12" s="89"/>
      <c r="C12" s="89"/>
      <c r="D12" s="90"/>
      <c r="E12" s="88" t="s">
        <v>89</v>
      </c>
      <c r="F12" s="89"/>
      <c r="G12" s="89"/>
      <c r="H12" s="90"/>
    </row>
    <row r="13" spans="1:8" x14ac:dyDescent="0.45">
      <c r="A13" s="34"/>
      <c r="D13" s="35"/>
      <c r="E13" s="34"/>
      <c r="H13" s="35"/>
    </row>
    <row r="14" spans="1:8" x14ac:dyDescent="0.45">
      <c r="A14" s="34"/>
      <c r="D14" s="35"/>
      <c r="E14" s="34"/>
      <c r="H14" s="35"/>
    </row>
    <row r="15" spans="1:8" x14ac:dyDescent="0.45">
      <c r="A15" s="34"/>
      <c r="D15" s="35"/>
      <c r="E15" s="34"/>
      <c r="H15" s="35"/>
    </row>
    <row r="16" spans="1:8" x14ac:dyDescent="0.45">
      <c r="A16" s="34"/>
      <c r="D16" s="35"/>
      <c r="E16" s="34"/>
      <c r="H16" s="35"/>
    </row>
    <row r="17" spans="1:8" x14ac:dyDescent="0.45">
      <c r="A17" s="34"/>
      <c r="D17" s="35"/>
      <c r="E17" s="34"/>
      <c r="H17" s="35"/>
    </row>
    <row r="18" spans="1:8" x14ac:dyDescent="0.45">
      <c r="A18" s="34"/>
      <c r="D18" s="35"/>
      <c r="E18" s="34"/>
      <c r="H18" s="36">
        <v>45808</v>
      </c>
    </row>
    <row r="19" spans="1:8" x14ac:dyDescent="0.45">
      <c r="A19" s="34"/>
      <c r="D19" s="35"/>
      <c r="E19" s="34"/>
      <c r="H19" s="37" t="s">
        <v>103</v>
      </c>
    </row>
    <row r="20" spans="1:8" x14ac:dyDescent="0.45">
      <c r="A20" s="82" t="s">
        <v>90</v>
      </c>
      <c r="B20" s="83"/>
      <c r="C20" s="83"/>
      <c r="D20" s="84"/>
      <c r="E20" s="92" t="s">
        <v>101</v>
      </c>
      <c r="F20" s="93"/>
      <c r="G20" s="93"/>
      <c r="H20" s="94"/>
    </row>
    <row r="21" spans="1:8" x14ac:dyDescent="0.45">
      <c r="A21" s="85" t="s">
        <v>96</v>
      </c>
      <c r="B21" s="86"/>
      <c r="C21" s="86"/>
      <c r="D21" s="87"/>
      <c r="E21" s="95" t="s">
        <v>102</v>
      </c>
      <c r="F21" s="96"/>
      <c r="G21" s="96"/>
      <c r="H21" s="97"/>
    </row>
    <row r="22" spans="1:8" x14ac:dyDescent="0.45">
      <c r="A22" s="88" t="s">
        <v>44</v>
      </c>
      <c r="B22" s="89"/>
      <c r="C22" s="89"/>
      <c r="D22" s="90"/>
      <c r="E22" s="88" t="s">
        <v>82</v>
      </c>
      <c r="F22" s="89"/>
      <c r="G22" s="89"/>
      <c r="H22" s="90"/>
    </row>
    <row r="23" spans="1:8" x14ac:dyDescent="0.45">
      <c r="A23" s="34"/>
      <c r="D23" s="35"/>
      <c r="E23" s="34"/>
      <c r="H23" s="35"/>
    </row>
    <row r="24" spans="1:8" x14ac:dyDescent="0.45">
      <c r="A24" s="34"/>
      <c r="D24" s="35"/>
      <c r="E24" s="34"/>
      <c r="H24" s="35"/>
    </row>
    <row r="25" spans="1:8" x14ac:dyDescent="0.45">
      <c r="A25" s="34"/>
      <c r="D25" s="35"/>
      <c r="E25" s="34"/>
      <c r="H25" s="35"/>
    </row>
    <row r="26" spans="1:8" x14ac:dyDescent="0.45">
      <c r="A26" s="34"/>
      <c r="D26" s="35"/>
      <c r="E26" s="34"/>
      <c r="H26" s="35"/>
    </row>
    <row r="27" spans="1:8" x14ac:dyDescent="0.45">
      <c r="A27" s="34"/>
      <c r="D27" s="35"/>
      <c r="E27" s="34"/>
      <c r="H27" s="35"/>
    </row>
    <row r="28" spans="1:8" x14ac:dyDescent="0.45">
      <c r="A28" s="34"/>
      <c r="D28" s="35"/>
      <c r="E28" s="34"/>
      <c r="H28" s="35"/>
    </row>
    <row r="29" spans="1:8" x14ac:dyDescent="0.45">
      <c r="A29" s="34"/>
      <c r="D29" s="35"/>
      <c r="E29" s="34"/>
      <c r="H29" s="35"/>
    </row>
    <row r="30" spans="1:8" ht="18" customHeight="1" x14ac:dyDescent="0.45">
      <c r="A30" s="82" t="s">
        <v>90</v>
      </c>
      <c r="B30" s="83"/>
      <c r="C30" s="83"/>
      <c r="D30" s="84"/>
      <c r="E30" s="82" t="s">
        <v>90</v>
      </c>
      <c r="F30" s="83"/>
      <c r="G30" s="83"/>
      <c r="H30" s="84"/>
    </row>
    <row r="31" spans="1:8" x14ac:dyDescent="0.45">
      <c r="A31" s="85" t="s">
        <v>91</v>
      </c>
      <c r="B31" s="86"/>
      <c r="C31" s="86"/>
      <c r="D31" s="87"/>
      <c r="E31" s="85" t="s">
        <v>92</v>
      </c>
      <c r="F31" s="86"/>
      <c r="G31" s="86"/>
      <c r="H31" s="87"/>
    </row>
    <row r="32" spans="1:8" x14ac:dyDescent="0.45">
      <c r="A32" s="88" t="s">
        <v>83</v>
      </c>
      <c r="B32" s="89"/>
      <c r="C32" s="89"/>
      <c r="D32" s="90"/>
      <c r="E32" s="88" t="s">
        <v>84</v>
      </c>
      <c r="F32" s="89"/>
      <c r="G32" s="89"/>
      <c r="H32" s="90"/>
    </row>
    <row r="33" spans="1:8" x14ac:dyDescent="0.45">
      <c r="A33" s="34"/>
      <c r="D33" s="35"/>
      <c r="E33" s="34"/>
      <c r="H33" s="35"/>
    </row>
    <row r="34" spans="1:8" x14ac:dyDescent="0.45">
      <c r="A34" s="34"/>
      <c r="D34" s="35"/>
      <c r="E34" s="34"/>
      <c r="H34" s="35"/>
    </row>
    <row r="35" spans="1:8" x14ac:dyDescent="0.45">
      <c r="A35" s="34"/>
      <c r="D35" s="35"/>
      <c r="E35" s="34"/>
      <c r="H35" s="35"/>
    </row>
    <row r="36" spans="1:8" x14ac:dyDescent="0.45">
      <c r="A36" s="34"/>
      <c r="D36" s="35"/>
      <c r="E36" s="34"/>
      <c r="H36" s="35"/>
    </row>
    <row r="37" spans="1:8" x14ac:dyDescent="0.45">
      <c r="A37" s="34"/>
      <c r="D37" s="35"/>
      <c r="E37" s="34"/>
      <c r="H37" s="35"/>
    </row>
    <row r="38" spans="1:8" x14ac:dyDescent="0.45">
      <c r="A38" s="34"/>
      <c r="D38" s="35"/>
      <c r="E38" s="34"/>
      <c r="H38" s="35"/>
    </row>
    <row r="39" spans="1:8" x14ac:dyDescent="0.45">
      <c r="A39" s="34"/>
      <c r="D39" s="35"/>
      <c r="E39" s="34"/>
      <c r="H39" s="35"/>
    </row>
    <row r="40" spans="1:8" x14ac:dyDescent="0.45">
      <c r="A40" s="82" t="s">
        <v>90</v>
      </c>
      <c r="B40" s="83"/>
      <c r="C40" s="83"/>
      <c r="D40" s="84"/>
      <c r="E40" s="82" t="s">
        <v>90</v>
      </c>
      <c r="F40" s="83"/>
      <c r="G40" s="83"/>
      <c r="H40" s="84"/>
    </row>
    <row r="41" spans="1:8" x14ac:dyDescent="0.45">
      <c r="A41" s="85" t="s">
        <v>91</v>
      </c>
      <c r="B41" s="86"/>
      <c r="C41" s="86"/>
      <c r="D41" s="87"/>
      <c r="E41" s="85" t="s">
        <v>93</v>
      </c>
      <c r="F41" s="86"/>
      <c r="G41" s="86"/>
      <c r="H41" s="87"/>
    </row>
    <row r="42" spans="1:8" x14ac:dyDescent="0.45">
      <c r="A42" s="88" t="s">
        <v>86</v>
      </c>
      <c r="B42" s="89"/>
      <c r="C42" s="89"/>
      <c r="D42" s="90"/>
      <c r="E42" s="88" t="s">
        <v>87</v>
      </c>
      <c r="F42" s="89"/>
      <c r="G42" s="89"/>
      <c r="H42" s="90"/>
    </row>
    <row r="43" spans="1:8" x14ac:dyDescent="0.45">
      <c r="A43" s="34"/>
      <c r="D43" s="35"/>
      <c r="E43" s="34"/>
      <c r="H43" s="35"/>
    </row>
    <row r="44" spans="1:8" x14ac:dyDescent="0.45">
      <c r="A44" s="34"/>
      <c r="D44" s="35"/>
      <c r="E44" s="34"/>
      <c r="H44" s="35"/>
    </row>
    <row r="45" spans="1:8" x14ac:dyDescent="0.45">
      <c r="A45" s="34"/>
      <c r="D45" s="35"/>
      <c r="E45" s="34"/>
      <c r="H45" s="35"/>
    </row>
    <row r="46" spans="1:8" x14ac:dyDescent="0.45">
      <c r="A46" s="34"/>
      <c r="D46" s="35"/>
      <c r="E46" s="34"/>
      <c r="H46" s="35"/>
    </row>
    <row r="47" spans="1:8" x14ac:dyDescent="0.45">
      <c r="A47" s="34"/>
      <c r="D47" s="35"/>
      <c r="E47" s="34"/>
      <c r="H47" s="35"/>
    </row>
    <row r="48" spans="1:8" x14ac:dyDescent="0.45">
      <c r="A48" s="34"/>
      <c r="D48" s="35"/>
      <c r="E48" s="34"/>
      <c r="H48" s="35"/>
    </row>
    <row r="49" spans="1:8" x14ac:dyDescent="0.45">
      <c r="A49" s="34"/>
      <c r="D49" s="35"/>
      <c r="E49" s="34"/>
      <c r="H49" s="35"/>
    </row>
    <row r="50" spans="1:8" x14ac:dyDescent="0.45">
      <c r="A50" s="82" t="s">
        <v>90</v>
      </c>
      <c r="B50" s="83"/>
      <c r="C50" s="83"/>
      <c r="D50" s="84"/>
      <c r="E50" s="82" t="s">
        <v>90</v>
      </c>
      <c r="F50" s="83"/>
      <c r="G50" s="83"/>
      <c r="H50" s="84"/>
    </row>
    <row r="51" spans="1:8" x14ac:dyDescent="0.45">
      <c r="A51" s="85" t="s">
        <v>94</v>
      </c>
      <c r="B51" s="86"/>
      <c r="C51" s="86"/>
      <c r="D51" s="87"/>
      <c r="E51" s="85" t="s">
        <v>94</v>
      </c>
      <c r="F51" s="86"/>
      <c r="G51" s="86"/>
      <c r="H51" s="87"/>
    </row>
    <row r="52" spans="1:8" x14ac:dyDescent="0.45">
      <c r="A52" s="88" t="s">
        <v>85</v>
      </c>
      <c r="B52" s="89"/>
      <c r="C52" s="89"/>
      <c r="D52" s="90"/>
      <c r="E52" s="88" t="s">
        <v>95</v>
      </c>
      <c r="F52" s="89"/>
      <c r="G52" s="89"/>
      <c r="H52" s="90"/>
    </row>
    <row r="53" spans="1:8" x14ac:dyDescent="0.45">
      <c r="A53" s="34"/>
      <c r="D53" s="35"/>
      <c r="E53" s="34"/>
      <c r="H53" s="35"/>
    </row>
    <row r="54" spans="1:8" x14ac:dyDescent="0.45">
      <c r="A54" s="34"/>
      <c r="D54" s="35"/>
      <c r="E54" s="34"/>
      <c r="H54" s="35"/>
    </row>
    <row r="55" spans="1:8" x14ac:dyDescent="0.45">
      <c r="A55" s="34"/>
      <c r="D55" s="35"/>
      <c r="E55" s="34"/>
      <c r="H55" s="35"/>
    </row>
    <row r="56" spans="1:8" x14ac:dyDescent="0.45">
      <c r="A56" s="34"/>
      <c r="D56" s="35"/>
      <c r="E56" s="34"/>
      <c r="H56" s="35"/>
    </row>
    <row r="57" spans="1:8" x14ac:dyDescent="0.45">
      <c r="A57" s="34"/>
      <c r="D57" s="35"/>
      <c r="E57" s="34"/>
      <c r="H57" s="35"/>
    </row>
    <row r="58" spans="1:8" x14ac:dyDescent="0.45">
      <c r="A58" s="34"/>
      <c r="D58" s="35"/>
      <c r="E58" s="34"/>
      <c r="H58" s="35"/>
    </row>
    <row r="59" spans="1:8" x14ac:dyDescent="0.45">
      <c r="A59" s="34"/>
      <c r="D59" s="35"/>
      <c r="E59" s="34"/>
      <c r="H59" s="35"/>
    </row>
    <row r="60" spans="1:8" x14ac:dyDescent="0.45">
      <c r="A60" s="82" t="s">
        <v>90</v>
      </c>
      <c r="B60" s="83"/>
      <c r="C60" s="83"/>
      <c r="D60" s="84"/>
      <c r="E60" s="82" t="s">
        <v>90</v>
      </c>
      <c r="F60" s="83"/>
      <c r="G60" s="83"/>
      <c r="H60" s="84"/>
    </row>
    <row r="61" spans="1:8" x14ac:dyDescent="0.45">
      <c r="A61" s="85" t="s">
        <v>91</v>
      </c>
      <c r="B61" s="86"/>
      <c r="C61" s="86"/>
      <c r="D61" s="87"/>
      <c r="E61" s="85" t="s">
        <v>91</v>
      </c>
      <c r="F61" s="86"/>
      <c r="G61" s="86"/>
      <c r="H61" s="87"/>
    </row>
  </sheetData>
  <mergeCells count="37">
    <mergeCell ref="A1:H1"/>
    <mergeCell ref="A12:D12"/>
    <mergeCell ref="E12:H12"/>
    <mergeCell ref="A42:D42"/>
    <mergeCell ref="E42:H42"/>
    <mergeCell ref="A20:D20"/>
    <mergeCell ref="A21:D21"/>
    <mergeCell ref="E20:H20"/>
    <mergeCell ref="E21:H21"/>
    <mergeCell ref="A10:D10"/>
    <mergeCell ref="E10:H10"/>
    <mergeCell ref="A11:D11"/>
    <mergeCell ref="E11:H11"/>
    <mergeCell ref="A52:D52"/>
    <mergeCell ref="E52:H52"/>
    <mergeCell ref="A2:D2"/>
    <mergeCell ref="E2:H2"/>
    <mergeCell ref="A22:D22"/>
    <mergeCell ref="E22:H22"/>
    <mergeCell ref="A32:D32"/>
    <mergeCell ref="E32:H32"/>
    <mergeCell ref="A60:D60"/>
    <mergeCell ref="E60:H60"/>
    <mergeCell ref="A61:D61"/>
    <mergeCell ref="E61:H61"/>
    <mergeCell ref="A30:D30"/>
    <mergeCell ref="A31:D31"/>
    <mergeCell ref="E30:H30"/>
    <mergeCell ref="E31:H31"/>
    <mergeCell ref="A40:D40"/>
    <mergeCell ref="E40:H40"/>
    <mergeCell ref="A41:D41"/>
    <mergeCell ref="E41:H41"/>
    <mergeCell ref="A50:D50"/>
    <mergeCell ref="E50:H50"/>
    <mergeCell ref="A51:D51"/>
    <mergeCell ref="E51:H51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3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4DD77-096D-4D0E-9019-385145F17D12}">
  <sheetPr>
    <pageSetUpPr fitToPage="1"/>
  </sheetPr>
  <dimension ref="A1:N48"/>
  <sheetViews>
    <sheetView zoomScale="55" zoomScaleNormal="55" workbookViewId="0">
      <selection activeCell="H19" sqref="H19"/>
    </sheetView>
  </sheetViews>
  <sheetFormatPr defaultRowHeight="19.8" x14ac:dyDescent="0.45"/>
  <cols>
    <col min="1" max="1" width="18.8984375" style="1" customWidth="1"/>
    <col min="2" max="2" width="13" style="1" customWidth="1"/>
    <col min="3" max="3" width="8.5" style="1" customWidth="1"/>
    <col min="4" max="4" width="11.19921875" style="1" bestFit="1" customWidth="1"/>
    <col min="5" max="5" width="9.09765625" style="1" customWidth="1"/>
    <col min="6" max="6" width="8.796875" style="1"/>
    <col min="7" max="7" width="16.296875" style="1" customWidth="1"/>
    <col min="8" max="8" width="3.796875" style="1" customWidth="1"/>
    <col min="9" max="9" width="19.8984375" style="1" customWidth="1"/>
    <col min="10" max="10" width="10.09765625" style="1" customWidth="1"/>
    <col min="11" max="12" width="11.19921875" style="1" bestFit="1" customWidth="1"/>
    <col min="13" max="16384" width="8.796875" style="1"/>
  </cols>
  <sheetData>
    <row r="1" spans="1:14" ht="41.4" customHeight="1" x14ac:dyDescent="0.45">
      <c r="A1" s="57" t="s">
        <v>78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ht="41.4" customHeight="1" x14ac:dyDescent="0.45">
      <c r="A2" s="58" t="s">
        <v>60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41.4" customHeight="1" x14ac:dyDescent="0.45">
      <c r="A3" s="65" t="s">
        <v>61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</row>
    <row r="4" spans="1:14" x14ac:dyDescent="0.45">
      <c r="A4" s="2"/>
      <c r="B4" s="2"/>
      <c r="C4" s="2"/>
      <c r="D4" s="2"/>
      <c r="E4" s="2"/>
      <c r="F4" s="2"/>
      <c r="G4" s="2"/>
    </row>
    <row r="5" spans="1:14" ht="44.4" customHeight="1" thickBot="1" x14ac:dyDescent="0.5">
      <c r="A5" s="59" t="s">
        <v>40</v>
      </c>
      <c r="B5" s="59"/>
      <c r="C5" s="59"/>
      <c r="D5" s="59"/>
      <c r="E5" s="59"/>
      <c r="F5" s="59"/>
      <c r="G5" s="59"/>
      <c r="H5" s="3"/>
      <c r="I5" s="60" t="s">
        <v>39</v>
      </c>
      <c r="J5" s="60"/>
      <c r="K5" s="60"/>
      <c r="L5" s="60"/>
      <c r="M5" s="60"/>
      <c r="N5" s="42"/>
    </row>
    <row r="6" spans="1:14" ht="44.4" customHeight="1" thickTop="1" x14ac:dyDescent="0.45">
      <c r="A6" s="41" t="s">
        <v>41</v>
      </c>
      <c r="B6" s="41"/>
      <c r="C6" s="98" t="s">
        <v>73</v>
      </c>
      <c r="D6" s="98"/>
      <c r="E6" s="98"/>
      <c r="F6" s="98"/>
      <c r="G6" s="98"/>
      <c r="H6" s="3"/>
      <c r="I6" s="41" t="s">
        <v>31</v>
      </c>
      <c r="J6" s="41"/>
      <c r="K6" s="41"/>
      <c r="L6" s="52">
        <f>F23</f>
        <v>12170</v>
      </c>
      <c r="M6" s="53"/>
      <c r="N6" s="62">
        <f>SUM(L6:M9)</f>
        <v>32310</v>
      </c>
    </row>
    <row r="7" spans="1:14" ht="44.4" customHeight="1" x14ac:dyDescent="0.45">
      <c r="A7" s="54" t="s">
        <v>25</v>
      </c>
      <c r="B7" s="55"/>
      <c r="C7" s="38" t="s">
        <v>28</v>
      </c>
      <c r="D7" s="38"/>
      <c r="E7" s="38"/>
      <c r="F7" s="38"/>
      <c r="G7" s="22" t="s">
        <v>51</v>
      </c>
      <c r="H7" s="3"/>
      <c r="I7" s="41" t="s">
        <v>32</v>
      </c>
      <c r="J7" s="41"/>
      <c r="K7" s="41"/>
      <c r="L7" s="52">
        <f>E47</f>
        <v>2000</v>
      </c>
      <c r="M7" s="53"/>
      <c r="N7" s="63"/>
    </row>
    <row r="8" spans="1:14" ht="44.4" customHeight="1" x14ac:dyDescent="0.45">
      <c r="A8" s="54" t="s">
        <v>26</v>
      </c>
      <c r="B8" s="55"/>
      <c r="C8" s="38" t="s">
        <v>29</v>
      </c>
      <c r="D8" s="38"/>
      <c r="E8" s="38"/>
      <c r="F8" s="38"/>
      <c r="G8" s="5"/>
      <c r="H8" s="3"/>
      <c r="I8" s="41" t="s">
        <v>33</v>
      </c>
      <c r="J8" s="41"/>
      <c r="K8" s="41"/>
      <c r="L8" s="52">
        <f>N23</f>
        <v>16140</v>
      </c>
      <c r="M8" s="53"/>
      <c r="N8" s="63"/>
    </row>
    <row r="9" spans="1:14" ht="44.4" customHeight="1" thickBot="1" x14ac:dyDescent="0.5">
      <c r="A9" s="54" t="s">
        <v>27</v>
      </c>
      <c r="B9" s="55"/>
      <c r="C9" s="38" t="s">
        <v>30</v>
      </c>
      <c r="D9" s="38"/>
      <c r="E9" s="38"/>
      <c r="F9" s="38"/>
      <c r="G9" s="5"/>
      <c r="H9" s="3"/>
      <c r="I9" s="41" t="s">
        <v>34</v>
      </c>
      <c r="J9" s="41"/>
      <c r="K9" s="41"/>
      <c r="L9" s="52">
        <f>M47</f>
        <v>2000</v>
      </c>
      <c r="M9" s="53"/>
      <c r="N9" s="64"/>
    </row>
    <row r="10" spans="1:14" ht="22.8" thickTop="1" x14ac:dyDescent="0.45">
      <c r="A10" s="6"/>
      <c r="B10" s="6"/>
      <c r="C10" s="6"/>
      <c r="D10" s="6"/>
      <c r="E10" s="6"/>
      <c r="F10" s="6"/>
      <c r="G10" s="6"/>
      <c r="H10" s="3"/>
      <c r="I10" s="3"/>
      <c r="J10" s="3"/>
      <c r="K10" s="3"/>
      <c r="L10" s="56"/>
      <c r="M10" s="56"/>
      <c r="N10" s="3"/>
    </row>
    <row r="11" spans="1:14" ht="27.6" customHeight="1" x14ac:dyDescent="0.45">
      <c r="A11" s="43" t="s">
        <v>0</v>
      </c>
      <c r="B11" s="43"/>
      <c r="C11" s="43"/>
      <c r="D11" s="43"/>
      <c r="E11" s="43"/>
      <c r="F11" s="43"/>
      <c r="G11" s="3"/>
      <c r="H11" s="3"/>
      <c r="I11" s="44" t="s">
        <v>1</v>
      </c>
      <c r="J11" s="44"/>
      <c r="K11" s="44"/>
      <c r="L11" s="44"/>
      <c r="M11" s="44"/>
      <c r="N11" s="44"/>
    </row>
    <row r="12" spans="1:14" ht="18" customHeight="1" thickBot="1" x14ac:dyDescent="0.5">
      <c r="A12" s="7" t="s">
        <v>35</v>
      </c>
      <c r="B12" s="49" t="s">
        <v>36</v>
      </c>
      <c r="C12" s="50"/>
      <c r="D12" s="7" t="s">
        <v>18</v>
      </c>
      <c r="E12" s="7" t="s">
        <v>12</v>
      </c>
      <c r="F12" s="7" t="s">
        <v>14</v>
      </c>
      <c r="G12" s="3"/>
      <c r="H12" s="3"/>
      <c r="I12" s="7" t="s">
        <v>7</v>
      </c>
      <c r="J12" s="49" t="s">
        <v>36</v>
      </c>
      <c r="K12" s="50"/>
      <c r="L12" s="7" t="s">
        <v>18</v>
      </c>
      <c r="M12" s="7" t="s">
        <v>12</v>
      </c>
      <c r="N12" s="7" t="s">
        <v>14</v>
      </c>
    </row>
    <row r="13" spans="1:14" ht="31.2" customHeight="1" thickTop="1" x14ac:dyDescent="0.45">
      <c r="A13" s="8" t="s">
        <v>5</v>
      </c>
      <c r="B13" s="51" t="s">
        <v>10</v>
      </c>
      <c r="C13" s="51"/>
      <c r="D13" s="9">
        <f>C34+C35+D27</f>
        <v>710</v>
      </c>
      <c r="E13" s="29">
        <v>5</v>
      </c>
      <c r="F13" s="10">
        <f>E13*D13</f>
        <v>3550</v>
      </c>
      <c r="G13" s="3"/>
      <c r="H13" s="3"/>
      <c r="I13" s="8" t="s">
        <v>5</v>
      </c>
      <c r="J13" s="51" t="s">
        <v>10</v>
      </c>
      <c r="K13" s="51"/>
      <c r="L13" s="9">
        <f>D13</f>
        <v>710</v>
      </c>
      <c r="M13" s="20">
        <v>10</v>
      </c>
      <c r="N13" s="10">
        <f>M13*L13</f>
        <v>7100</v>
      </c>
    </row>
    <row r="14" spans="1:14" ht="31.2" customHeight="1" x14ac:dyDescent="0.45">
      <c r="A14" s="12" t="s">
        <v>6</v>
      </c>
      <c r="B14" s="38" t="s">
        <v>64</v>
      </c>
      <c r="C14" s="38"/>
      <c r="D14" s="13">
        <f>D27+C34+C36</f>
        <v>800</v>
      </c>
      <c r="E14" s="19">
        <v>2</v>
      </c>
      <c r="F14" s="15">
        <f t="shared" ref="F14:F22" si="0">E14*D14</f>
        <v>1600</v>
      </c>
      <c r="G14" s="3"/>
      <c r="H14" s="3"/>
      <c r="I14" s="12" t="s">
        <v>6</v>
      </c>
      <c r="J14" s="38" t="s">
        <v>64</v>
      </c>
      <c r="K14" s="38"/>
      <c r="L14" s="13">
        <f t="shared" ref="L14:L22" si="1">D14</f>
        <v>800</v>
      </c>
      <c r="M14" s="21">
        <v>2</v>
      </c>
      <c r="N14" s="15">
        <f t="shared" ref="N14:N22" si="2">M14*L14</f>
        <v>1600</v>
      </c>
    </row>
    <row r="15" spans="1:14" ht="31.2" customHeight="1" x14ac:dyDescent="0.45">
      <c r="A15" s="12" t="s">
        <v>8</v>
      </c>
      <c r="B15" s="38" t="s">
        <v>65</v>
      </c>
      <c r="C15" s="38"/>
      <c r="D15" s="13">
        <f>D27+C34+C37</f>
        <v>860</v>
      </c>
      <c r="E15" s="19">
        <v>3</v>
      </c>
      <c r="F15" s="15">
        <f t="shared" si="0"/>
        <v>2580</v>
      </c>
      <c r="G15" s="3"/>
      <c r="H15" s="3"/>
      <c r="I15" s="12" t="s">
        <v>8</v>
      </c>
      <c r="J15" s="38" t="s">
        <v>65</v>
      </c>
      <c r="K15" s="38"/>
      <c r="L15" s="13">
        <f t="shared" si="1"/>
        <v>860</v>
      </c>
      <c r="M15" s="21">
        <v>4</v>
      </c>
      <c r="N15" s="15">
        <f t="shared" si="2"/>
        <v>3440</v>
      </c>
    </row>
    <row r="16" spans="1:14" ht="31.2" customHeight="1" x14ac:dyDescent="0.45">
      <c r="A16" s="12" t="s">
        <v>9</v>
      </c>
      <c r="B16" s="39" t="s">
        <v>66</v>
      </c>
      <c r="C16" s="40"/>
      <c r="D16" s="13">
        <f>C36+C35+D27</f>
        <v>800</v>
      </c>
      <c r="E16" s="19"/>
      <c r="F16" s="15">
        <f t="shared" si="0"/>
        <v>0</v>
      </c>
      <c r="G16" s="3"/>
      <c r="H16" s="3"/>
      <c r="I16" s="12" t="s">
        <v>9</v>
      </c>
      <c r="J16" s="39" t="s">
        <v>66</v>
      </c>
      <c r="K16" s="40"/>
      <c r="L16" s="13">
        <f t="shared" si="1"/>
        <v>800</v>
      </c>
      <c r="M16" s="21">
        <v>5</v>
      </c>
      <c r="N16" s="15">
        <f t="shared" si="2"/>
        <v>4000</v>
      </c>
    </row>
    <row r="17" spans="1:14" ht="31.2" customHeight="1" x14ac:dyDescent="0.45">
      <c r="A17" s="12" t="s">
        <v>11</v>
      </c>
      <c r="B17" s="38" t="s">
        <v>67</v>
      </c>
      <c r="C17" s="38"/>
      <c r="D17" s="13">
        <f>C37+C35+D27</f>
        <v>860</v>
      </c>
      <c r="E17" s="19"/>
      <c r="F17" s="15">
        <f t="shared" si="0"/>
        <v>0</v>
      </c>
      <c r="G17" s="3"/>
      <c r="H17" s="3"/>
      <c r="I17" s="12" t="s">
        <v>11</v>
      </c>
      <c r="J17" s="38" t="s">
        <v>67</v>
      </c>
      <c r="K17" s="38"/>
      <c r="L17" s="13">
        <f t="shared" si="1"/>
        <v>860</v>
      </c>
      <c r="M17" s="21"/>
      <c r="N17" s="15">
        <f t="shared" si="2"/>
        <v>0</v>
      </c>
    </row>
    <row r="18" spans="1:14" ht="31.2" customHeight="1" x14ac:dyDescent="0.45">
      <c r="A18" s="12" t="s">
        <v>9</v>
      </c>
      <c r="B18" s="38" t="s">
        <v>68</v>
      </c>
      <c r="C18" s="38"/>
      <c r="D18" s="13">
        <f>C37+C36+D27</f>
        <v>950</v>
      </c>
      <c r="E18" s="19"/>
      <c r="F18" s="15">
        <f t="shared" si="0"/>
        <v>0</v>
      </c>
      <c r="G18" s="3"/>
      <c r="H18" s="3"/>
      <c r="I18" s="12" t="s">
        <v>9</v>
      </c>
      <c r="J18" s="38" t="s">
        <v>68</v>
      </c>
      <c r="K18" s="38"/>
      <c r="L18" s="13">
        <f t="shared" si="1"/>
        <v>950</v>
      </c>
      <c r="M18" s="21"/>
      <c r="N18" s="15">
        <f t="shared" si="2"/>
        <v>0</v>
      </c>
    </row>
    <row r="19" spans="1:14" ht="31.2" customHeight="1" x14ac:dyDescent="0.45">
      <c r="A19" s="12" t="s">
        <v>19</v>
      </c>
      <c r="B19" s="38" t="s">
        <v>22</v>
      </c>
      <c r="C19" s="38"/>
      <c r="D19" s="13">
        <f>C34*2+D27</f>
        <v>710</v>
      </c>
      <c r="E19" s="19"/>
      <c r="F19" s="15">
        <f t="shared" si="0"/>
        <v>0</v>
      </c>
      <c r="G19" s="3"/>
      <c r="H19" s="3"/>
      <c r="I19" s="12" t="s">
        <v>19</v>
      </c>
      <c r="J19" s="38" t="s">
        <v>22</v>
      </c>
      <c r="K19" s="38"/>
      <c r="L19" s="13">
        <f t="shared" si="1"/>
        <v>710</v>
      </c>
      <c r="M19" s="21"/>
      <c r="N19" s="15">
        <f t="shared" si="2"/>
        <v>0</v>
      </c>
    </row>
    <row r="20" spans="1:14" ht="31.2" customHeight="1" x14ac:dyDescent="0.45">
      <c r="A20" s="12" t="s">
        <v>20</v>
      </c>
      <c r="B20" s="38" t="s">
        <v>23</v>
      </c>
      <c r="C20" s="38"/>
      <c r="D20" s="13">
        <f>D27+C35*2</f>
        <v>710</v>
      </c>
      <c r="E20" s="19">
        <v>5</v>
      </c>
      <c r="F20" s="15">
        <f t="shared" si="0"/>
        <v>3550</v>
      </c>
      <c r="G20" s="3"/>
      <c r="H20" s="3"/>
      <c r="I20" s="12" t="s">
        <v>20</v>
      </c>
      <c r="J20" s="38" t="s">
        <v>23</v>
      </c>
      <c r="K20" s="38"/>
      <c r="L20" s="13">
        <f t="shared" si="1"/>
        <v>710</v>
      </c>
      <c r="M20" s="21"/>
      <c r="N20" s="15">
        <f t="shared" si="2"/>
        <v>0</v>
      </c>
    </row>
    <row r="21" spans="1:14" ht="31.2" customHeight="1" x14ac:dyDescent="0.45">
      <c r="A21" s="12" t="s">
        <v>69</v>
      </c>
      <c r="B21" s="38" t="s">
        <v>21</v>
      </c>
      <c r="C21" s="38"/>
      <c r="D21" s="13">
        <f>D27+C36*2</f>
        <v>890</v>
      </c>
      <c r="E21" s="19">
        <v>1</v>
      </c>
      <c r="F21" s="15">
        <f t="shared" si="0"/>
        <v>890</v>
      </c>
      <c r="G21" s="3"/>
      <c r="H21" s="3"/>
      <c r="I21" s="12" t="s">
        <v>69</v>
      </c>
      <c r="J21" s="38" t="s">
        <v>21</v>
      </c>
      <c r="K21" s="38"/>
      <c r="L21" s="13">
        <f t="shared" si="1"/>
        <v>890</v>
      </c>
      <c r="M21" s="21"/>
      <c r="N21" s="15">
        <f t="shared" si="2"/>
        <v>0</v>
      </c>
    </row>
    <row r="22" spans="1:14" ht="31.2" customHeight="1" thickBot="1" x14ac:dyDescent="0.5">
      <c r="A22" s="12" t="s">
        <v>70</v>
      </c>
      <c r="B22" s="38" t="s">
        <v>50</v>
      </c>
      <c r="C22" s="38"/>
      <c r="D22" s="13">
        <f>D27+C37*2</f>
        <v>1010</v>
      </c>
      <c r="E22" s="19"/>
      <c r="F22" s="15">
        <f t="shared" si="0"/>
        <v>0</v>
      </c>
      <c r="G22" s="3"/>
      <c r="H22" s="3"/>
      <c r="I22" s="12" t="s">
        <v>70</v>
      </c>
      <c r="J22" s="38" t="s">
        <v>50</v>
      </c>
      <c r="K22" s="38"/>
      <c r="L22" s="13">
        <f t="shared" si="1"/>
        <v>1010</v>
      </c>
      <c r="M22" s="21"/>
      <c r="N22" s="15">
        <f t="shared" si="2"/>
        <v>0</v>
      </c>
    </row>
    <row r="23" spans="1:14" ht="22.8" thickTop="1" x14ac:dyDescent="0.45">
      <c r="A23" s="72" t="s">
        <v>13</v>
      </c>
      <c r="B23" s="72"/>
      <c r="C23" s="72"/>
      <c r="D23" s="72"/>
      <c r="E23" s="17">
        <f>SUM(E13:E22)</f>
        <v>16</v>
      </c>
      <c r="F23" s="31">
        <f>SUM(F13:F22)</f>
        <v>12170</v>
      </c>
      <c r="G23" s="3"/>
      <c r="H23" s="3"/>
      <c r="I23" s="72" t="s">
        <v>13</v>
      </c>
      <c r="J23" s="72"/>
      <c r="K23" s="72"/>
      <c r="L23" s="72"/>
      <c r="M23" s="17">
        <f>SUM(M13:M22)</f>
        <v>21</v>
      </c>
      <c r="N23" s="31">
        <f>SUM(N13:N22)</f>
        <v>16140</v>
      </c>
    </row>
    <row r="24" spans="1:14" ht="34.200000000000003" customHeight="1" thickBot="1" x14ac:dyDescent="0.5">
      <c r="A24" s="66" t="s">
        <v>62</v>
      </c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</row>
    <row r="25" spans="1:14" ht="49.8" customHeight="1" x14ac:dyDescent="0.45">
      <c r="A25" s="42" t="s">
        <v>42</v>
      </c>
      <c r="B25" s="42"/>
      <c r="C25" s="6"/>
      <c r="D25" s="6"/>
      <c r="E25" s="6"/>
      <c r="F25" s="73" t="s">
        <v>72</v>
      </c>
      <c r="G25" s="74"/>
      <c r="H25" s="74"/>
      <c r="I25" s="74"/>
      <c r="J25" s="74"/>
      <c r="K25" s="74"/>
      <c r="L25" s="74"/>
      <c r="M25" s="74"/>
      <c r="N25" s="75"/>
    </row>
    <row r="26" spans="1:14" ht="49.8" customHeight="1" thickBot="1" x14ac:dyDescent="0.5">
      <c r="A26" s="45" t="s">
        <v>43</v>
      </c>
      <c r="B26" s="45"/>
      <c r="C26" s="23" t="s">
        <v>46</v>
      </c>
      <c r="D26" s="6" t="s">
        <v>59</v>
      </c>
      <c r="F26" s="76"/>
      <c r="G26" s="77"/>
      <c r="H26" s="77"/>
      <c r="I26" s="77"/>
      <c r="J26" s="77"/>
      <c r="K26" s="77"/>
      <c r="L26" s="77"/>
      <c r="M26" s="77"/>
      <c r="N26" s="78"/>
    </row>
    <row r="27" spans="1:14" ht="49.8" customHeight="1" x14ac:dyDescent="0.45">
      <c r="A27" s="46" t="s">
        <v>44</v>
      </c>
      <c r="B27" s="47"/>
      <c r="C27" s="24" t="s">
        <v>45</v>
      </c>
      <c r="D27" s="69">
        <f>C38+C39*2+C41+14</f>
        <v>370</v>
      </c>
      <c r="E27" s="26"/>
      <c r="F27" s="76"/>
      <c r="G27" s="77"/>
      <c r="H27" s="77"/>
      <c r="I27" s="77"/>
      <c r="J27" s="77"/>
      <c r="K27" s="77"/>
      <c r="L27" s="77"/>
      <c r="M27" s="77"/>
      <c r="N27" s="78"/>
    </row>
    <row r="28" spans="1:14" ht="49.8" customHeight="1" x14ac:dyDescent="0.45">
      <c r="A28" s="48" t="s">
        <v>3</v>
      </c>
      <c r="B28" s="38"/>
      <c r="C28" s="4" t="s">
        <v>46</v>
      </c>
      <c r="D28" s="70"/>
      <c r="E28" s="26"/>
      <c r="F28" s="76"/>
      <c r="G28" s="77"/>
      <c r="H28" s="77"/>
      <c r="I28" s="77"/>
      <c r="J28" s="77"/>
      <c r="K28" s="77"/>
      <c r="L28" s="77"/>
      <c r="M28" s="77"/>
      <c r="N28" s="78"/>
    </row>
    <row r="29" spans="1:14" ht="49.8" customHeight="1" x14ac:dyDescent="0.45">
      <c r="A29" s="48" t="s">
        <v>47</v>
      </c>
      <c r="B29" s="38"/>
      <c r="C29" s="4" t="s">
        <v>48</v>
      </c>
      <c r="D29" s="70"/>
      <c r="E29" s="26"/>
      <c r="F29" s="76"/>
      <c r="G29" s="77"/>
      <c r="H29" s="77"/>
      <c r="I29" s="77"/>
      <c r="J29" s="77"/>
      <c r="K29" s="77"/>
      <c r="L29" s="77"/>
      <c r="M29" s="77"/>
      <c r="N29" s="78"/>
    </row>
    <row r="30" spans="1:14" ht="49.8" customHeight="1" thickBot="1" x14ac:dyDescent="0.5">
      <c r="A30" s="67" t="s">
        <v>63</v>
      </c>
      <c r="B30" s="68"/>
      <c r="C30" s="25" t="s">
        <v>49</v>
      </c>
      <c r="D30" s="71"/>
      <c r="E30" s="27"/>
      <c r="F30" s="79"/>
      <c r="G30" s="80"/>
      <c r="H30" s="80"/>
      <c r="I30" s="80"/>
      <c r="J30" s="80"/>
      <c r="K30" s="80"/>
      <c r="L30" s="80"/>
      <c r="M30" s="80"/>
      <c r="N30" s="81"/>
    </row>
    <row r="31" spans="1:14" ht="35.4" customHeight="1" x14ac:dyDescent="0.45">
      <c r="A31" s="42" t="s">
        <v>75</v>
      </c>
      <c r="B31" s="42"/>
      <c r="C31" s="42"/>
      <c r="D31" s="42"/>
      <c r="E31" s="42"/>
      <c r="F31" s="3"/>
      <c r="G31" s="3"/>
      <c r="H31" s="3"/>
      <c r="I31" s="42" t="s">
        <v>75</v>
      </c>
      <c r="J31" s="42"/>
      <c r="K31" s="42"/>
      <c r="L31" s="42"/>
      <c r="M31" s="42"/>
      <c r="N31" s="3"/>
    </row>
    <row r="32" spans="1:14" ht="30" customHeight="1" x14ac:dyDescent="0.45">
      <c r="A32" s="43" t="s">
        <v>0</v>
      </c>
      <c r="B32" s="43"/>
      <c r="C32" s="43"/>
      <c r="D32" s="43"/>
      <c r="E32" s="43"/>
      <c r="F32" s="3"/>
      <c r="G32" s="3"/>
      <c r="H32" s="3"/>
      <c r="I32" s="44" t="s">
        <v>1</v>
      </c>
      <c r="J32" s="44"/>
      <c r="K32" s="44"/>
      <c r="L32" s="44"/>
      <c r="M32" s="44"/>
      <c r="N32" s="3"/>
    </row>
    <row r="33" spans="1:14" ht="30" customHeight="1" x14ac:dyDescent="0.45">
      <c r="A33" s="41" t="s">
        <v>37</v>
      </c>
      <c r="B33" s="41"/>
      <c r="C33" s="4" t="s">
        <v>24</v>
      </c>
      <c r="D33" s="4" t="s">
        <v>15</v>
      </c>
      <c r="E33" s="4" t="s">
        <v>38</v>
      </c>
      <c r="F33" s="3"/>
      <c r="G33" s="3"/>
      <c r="H33" s="3"/>
      <c r="I33" s="41" t="s">
        <v>37</v>
      </c>
      <c r="J33" s="41"/>
      <c r="K33" s="4" t="s">
        <v>24</v>
      </c>
      <c r="L33" s="4" t="s">
        <v>15</v>
      </c>
      <c r="M33" s="4" t="s">
        <v>38</v>
      </c>
      <c r="N33" s="3"/>
    </row>
    <row r="34" spans="1:14" ht="30" customHeight="1" x14ac:dyDescent="0.45">
      <c r="A34" s="38" t="s">
        <v>16</v>
      </c>
      <c r="B34" s="38"/>
      <c r="C34" s="18">
        <v>170</v>
      </c>
      <c r="D34" s="19"/>
      <c r="E34" s="15">
        <f>C34*D34</f>
        <v>0</v>
      </c>
      <c r="F34" s="3"/>
      <c r="G34" s="3"/>
      <c r="H34" s="3"/>
      <c r="I34" s="38" t="s">
        <v>16</v>
      </c>
      <c r="J34" s="38"/>
      <c r="K34" s="18">
        <v>170</v>
      </c>
      <c r="L34" s="21"/>
      <c r="M34" s="15">
        <f>K34*L34</f>
        <v>0</v>
      </c>
      <c r="N34" s="3"/>
    </row>
    <row r="35" spans="1:14" ht="30" customHeight="1" x14ac:dyDescent="0.45">
      <c r="A35" s="38" t="s">
        <v>17</v>
      </c>
      <c r="B35" s="38"/>
      <c r="C35" s="18">
        <v>170</v>
      </c>
      <c r="D35" s="19"/>
      <c r="E35" s="15">
        <f t="shared" ref="E35:E39" si="3">C35*D35</f>
        <v>0</v>
      </c>
      <c r="F35" s="3"/>
      <c r="G35" s="3"/>
      <c r="H35" s="3"/>
      <c r="I35" s="38" t="s">
        <v>17</v>
      </c>
      <c r="J35" s="38"/>
      <c r="K35" s="18">
        <v>170</v>
      </c>
      <c r="L35" s="21"/>
      <c r="M35" s="15">
        <f t="shared" ref="M35:M39" si="4">K35*L35</f>
        <v>0</v>
      </c>
      <c r="N35" s="3"/>
    </row>
    <row r="36" spans="1:14" ht="30" customHeight="1" x14ac:dyDescent="0.45">
      <c r="A36" s="38" t="s">
        <v>52</v>
      </c>
      <c r="B36" s="38"/>
      <c r="C36" s="18">
        <v>260</v>
      </c>
      <c r="D36" s="19"/>
      <c r="E36" s="15">
        <f t="shared" si="3"/>
        <v>0</v>
      </c>
      <c r="F36" s="3"/>
      <c r="G36" s="3"/>
      <c r="H36" s="3"/>
      <c r="I36" s="38" t="s">
        <v>52</v>
      </c>
      <c r="J36" s="38"/>
      <c r="K36" s="18">
        <v>260</v>
      </c>
      <c r="L36" s="21"/>
      <c r="M36" s="15">
        <f t="shared" si="4"/>
        <v>0</v>
      </c>
      <c r="N36" s="3"/>
    </row>
    <row r="37" spans="1:14" ht="30" customHeight="1" x14ac:dyDescent="0.45">
      <c r="A37" s="38" t="s">
        <v>53</v>
      </c>
      <c r="B37" s="38"/>
      <c r="C37" s="18">
        <v>320</v>
      </c>
      <c r="D37" s="19"/>
      <c r="E37" s="15">
        <f t="shared" si="3"/>
        <v>0</v>
      </c>
      <c r="F37" s="3"/>
      <c r="G37" s="3"/>
      <c r="H37" s="3"/>
      <c r="I37" s="38" t="s">
        <v>53</v>
      </c>
      <c r="J37" s="38"/>
      <c r="K37" s="18">
        <v>320</v>
      </c>
      <c r="L37" s="21"/>
      <c r="M37" s="15">
        <f t="shared" si="4"/>
        <v>0</v>
      </c>
      <c r="N37" s="3"/>
    </row>
    <row r="38" spans="1:14" ht="30" customHeight="1" x14ac:dyDescent="0.45">
      <c r="A38" s="38" t="s">
        <v>2</v>
      </c>
      <c r="B38" s="38"/>
      <c r="C38" s="18">
        <v>226</v>
      </c>
      <c r="D38" s="19"/>
      <c r="E38" s="15">
        <f t="shared" si="3"/>
        <v>0</v>
      </c>
      <c r="F38" s="3"/>
      <c r="G38" s="3"/>
      <c r="H38" s="3"/>
      <c r="I38" s="38" t="s">
        <v>2</v>
      </c>
      <c r="J38" s="38"/>
      <c r="K38" s="18">
        <v>226</v>
      </c>
      <c r="L38" s="21"/>
      <c r="M38" s="15">
        <f t="shared" si="4"/>
        <v>0</v>
      </c>
      <c r="N38" s="3"/>
    </row>
    <row r="39" spans="1:14" ht="30" customHeight="1" x14ac:dyDescent="0.45">
      <c r="A39" s="38" t="s">
        <v>58</v>
      </c>
      <c r="B39" s="38"/>
      <c r="C39" s="18">
        <v>15</v>
      </c>
      <c r="D39" s="19"/>
      <c r="E39" s="15">
        <f t="shared" si="3"/>
        <v>0</v>
      </c>
      <c r="F39" s="3"/>
      <c r="G39" s="3"/>
      <c r="H39" s="3"/>
      <c r="I39" s="38" t="s">
        <v>58</v>
      </c>
      <c r="J39" s="38"/>
      <c r="K39" s="18">
        <v>15</v>
      </c>
      <c r="L39" s="21"/>
      <c r="M39" s="15">
        <f t="shared" si="4"/>
        <v>0</v>
      </c>
      <c r="N39" s="3"/>
    </row>
    <row r="40" spans="1:14" ht="30" customHeight="1" x14ac:dyDescent="0.45">
      <c r="A40" s="38" t="s">
        <v>71</v>
      </c>
      <c r="B40" s="38"/>
      <c r="C40" s="13">
        <v>60</v>
      </c>
      <c r="D40" s="19">
        <v>21</v>
      </c>
      <c r="E40" s="15">
        <f>C40*D40</f>
        <v>1260</v>
      </c>
      <c r="F40" s="3"/>
      <c r="G40" s="3"/>
      <c r="H40" s="3"/>
      <c r="I40" s="38" t="s">
        <v>71</v>
      </c>
      <c r="J40" s="38"/>
      <c r="K40" s="13">
        <v>60</v>
      </c>
      <c r="L40" s="21">
        <v>21</v>
      </c>
      <c r="M40" s="15">
        <f>K40*L40</f>
        <v>1260</v>
      </c>
      <c r="N40" s="3"/>
    </row>
    <row r="41" spans="1:14" ht="30" customHeight="1" x14ac:dyDescent="0.45">
      <c r="A41" s="38" t="s">
        <v>4</v>
      </c>
      <c r="B41" s="38"/>
      <c r="C41" s="18">
        <v>100</v>
      </c>
      <c r="D41" s="19"/>
      <c r="E41" s="15">
        <f>C41*D41</f>
        <v>0</v>
      </c>
      <c r="F41" s="3"/>
      <c r="G41" s="3"/>
      <c r="H41" s="3"/>
      <c r="I41" s="38" t="s">
        <v>4</v>
      </c>
      <c r="J41" s="38"/>
      <c r="K41" s="18">
        <v>100</v>
      </c>
      <c r="L41" s="21"/>
      <c r="M41" s="15">
        <f>K41*L41</f>
        <v>0</v>
      </c>
      <c r="N41" s="3"/>
    </row>
    <row r="42" spans="1:14" ht="30" customHeight="1" thickBot="1" x14ac:dyDescent="0.5">
      <c r="A42" s="38" t="s">
        <v>56</v>
      </c>
      <c r="B42" s="38"/>
      <c r="C42" s="13">
        <v>180</v>
      </c>
      <c r="D42" s="19"/>
      <c r="E42" s="15">
        <f t="shared" ref="E42:E46" si="5">C42*D42</f>
        <v>0</v>
      </c>
      <c r="F42" s="3"/>
      <c r="G42" s="3"/>
      <c r="H42" s="3"/>
      <c r="I42" s="38" t="s">
        <v>56</v>
      </c>
      <c r="J42" s="38"/>
      <c r="K42" s="13">
        <v>180</v>
      </c>
      <c r="L42" s="21"/>
      <c r="M42" s="15">
        <f t="shared" ref="M42:M46" si="6">K42*L42</f>
        <v>0</v>
      </c>
      <c r="N42" s="3"/>
    </row>
    <row r="43" spans="1:14" ht="30" customHeight="1" x14ac:dyDescent="0.45">
      <c r="A43" s="38" t="s">
        <v>57</v>
      </c>
      <c r="B43" s="38"/>
      <c r="C43" s="13">
        <v>280</v>
      </c>
      <c r="D43" s="19"/>
      <c r="E43" s="30">
        <f t="shared" si="5"/>
        <v>0</v>
      </c>
      <c r="F43" s="100" t="s">
        <v>74</v>
      </c>
      <c r="G43" s="101"/>
      <c r="H43" s="102"/>
      <c r="I43" s="40" t="s">
        <v>57</v>
      </c>
      <c r="J43" s="38"/>
      <c r="K43" s="13">
        <v>280</v>
      </c>
      <c r="L43" s="21"/>
      <c r="M43" s="15">
        <f t="shared" si="6"/>
        <v>0</v>
      </c>
      <c r="N43" s="3"/>
    </row>
    <row r="44" spans="1:14" ht="30" customHeight="1" x14ac:dyDescent="0.45">
      <c r="A44" s="38" t="s">
        <v>76</v>
      </c>
      <c r="B44" s="38"/>
      <c r="C44" s="13">
        <v>268</v>
      </c>
      <c r="D44" s="19">
        <v>1</v>
      </c>
      <c r="E44" s="30">
        <f t="shared" si="5"/>
        <v>268</v>
      </c>
      <c r="F44" s="103"/>
      <c r="G44" s="104"/>
      <c r="H44" s="105"/>
      <c r="I44" s="38" t="s">
        <v>76</v>
      </c>
      <c r="J44" s="38"/>
      <c r="K44" s="13">
        <v>268</v>
      </c>
      <c r="L44" s="21">
        <v>1</v>
      </c>
      <c r="M44" s="15">
        <f t="shared" si="6"/>
        <v>268</v>
      </c>
      <c r="N44" s="3"/>
    </row>
    <row r="45" spans="1:14" ht="30" customHeight="1" x14ac:dyDescent="0.45">
      <c r="A45" s="39" t="s">
        <v>54</v>
      </c>
      <c r="B45" s="40"/>
      <c r="C45" s="13">
        <v>118</v>
      </c>
      <c r="D45" s="19">
        <v>4</v>
      </c>
      <c r="E45" s="30">
        <f t="shared" si="5"/>
        <v>472</v>
      </c>
      <c r="F45" s="103"/>
      <c r="G45" s="104"/>
      <c r="H45" s="105"/>
      <c r="I45" s="109" t="s">
        <v>54</v>
      </c>
      <c r="J45" s="40"/>
      <c r="K45" s="13">
        <v>118</v>
      </c>
      <c r="L45" s="21">
        <v>4</v>
      </c>
      <c r="M45" s="15">
        <f t="shared" si="6"/>
        <v>472</v>
      </c>
      <c r="N45" s="3"/>
    </row>
    <row r="46" spans="1:14" ht="30" customHeight="1" x14ac:dyDescent="0.45">
      <c r="A46" s="38" t="s">
        <v>55</v>
      </c>
      <c r="B46" s="38"/>
      <c r="C46" s="13">
        <v>118</v>
      </c>
      <c r="D46" s="19"/>
      <c r="E46" s="30">
        <f t="shared" si="5"/>
        <v>0</v>
      </c>
      <c r="F46" s="103"/>
      <c r="G46" s="104"/>
      <c r="H46" s="105"/>
      <c r="I46" s="40" t="s">
        <v>55</v>
      </c>
      <c r="J46" s="38"/>
      <c r="K46" s="13">
        <v>118</v>
      </c>
      <c r="L46" s="21"/>
      <c r="M46" s="15">
        <f t="shared" si="6"/>
        <v>0</v>
      </c>
      <c r="N46" s="3"/>
    </row>
    <row r="47" spans="1:14" ht="30" customHeight="1" thickBot="1" x14ac:dyDescent="0.5">
      <c r="A47" s="41" t="s">
        <v>38</v>
      </c>
      <c r="B47" s="41"/>
      <c r="C47" s="41"/>
      <c r="D47" s="41"/>
      <c r="E47" s="33">
        <f>SUM(E34:E46)</f>
        <v>2000</v>
      </c>
      <c r="F47" s="106"/>
      <c r="G47" s="107"/>
      <c r="H47" s="108"/>
      <c r="I47" s="99" t="s">
        <v>38</v>
      </c>
      <c r="J47" s="41"/>
      <c r="K47" s="41"/>
      <c r="L47" s="41"/>
      <c r="M47" s="32">
        <f>SUM(M34:M46)</f>
        <v>2000</v>
      </c>
      <c r="N47" s="3"/>
    </row>
    <row r="48" spans="1:14" ht="30" customHeight="1" x14ac:dyDescent="0.45">
      <c r="A48" s="66" t="s">
        <v>62</v>
      </c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</row>
  </sheetData>
  <mergeCells count="94">
    <mergeCell ref="A48:N48"/>
    <mergeCell ref="A46:B46"/>
    <mergeCell ref="I46:J46"/>
    <mergeCell ref="A47:D47"/>
    <mergeCell ref="I47:L47"/>
    <mergeCell ref="F43:H47"/>
    <mergeCell ref="A43:B43"/>
    <mergeCell ref="I43:J43"/>
    <mergeCell ref="A44:B44"/>
    <mergeCell ref="I44:J44"/>
    <mergeCell ref="A45:B45"/>
    <mergeCell ref="I45:J45"/>
    <mergeCell ref="A40:B40"/>
    <mergeCell ref="I40:J40"/>
    <mergeCell ref="A41:B41"/>
    <mergeCell ref="I41:J41"/>
    <mergeCell ref="A42:B42"/>
    <mergeCell ref="I42:J42"/>
    <mergeCell ref="A37:B37"/>
    <mergeCell ref="I37:J37"/>
    <mergeCell ref="A38:B38"/>
    <mergeCell ref="I38:J38"/>
    <mergeCell ref="A39:B39"/>
    <mergeCell ref="I39:J39"/>
    <mergeCell ref="A34:B34"/>
    <mergeCell ref="I34:J34"/>
    <mergeCell ref="A35:B35"/>
    <mergeCell ref="I35:J35"/>
    <mergeCell ref="A36:B36"/>
    <mergeCell ref="I36:J36"/>
    <mergeCell ref="A31:E31"/>
    <mergeCell ref="I31:M31"/>
    <mergeCell ref="A32:E32"/>
    <mergeCell ref="I32:M32"/>
    <mergeCell ref="A33:B33"/>
    <mergeCell ref="I33:J33"/>
    <mergeCell ref="A24:N24"/>
    <mergeCell ref="A25:B25"/>
    <mergeCell ref="F25:N30"/>
    <mergeCell ref="A26:B26"/>
    <mergeCell ref="A27:B27"/>
    <mergeCell ref="D27:D30"/>
    <mergeCell ref="A28:B28"/>
    <mergeCell ref="A29:B29"/>
    <mergeCell ref="A30:B30"/>
    <mergeCell ref="B21:C21"/>
    <mergeCell ref="J21:K21"/>
    <mergeCell ref="B22:C22"/>
    <mergeCell ref="J22:K22"/>
    <mergeCell ref="A23:D23"/>
    <mergeCell ref="I23:L23"/>
    <mergeCell ref="B18:C18"/>
    <mergeCell ref="J18:K18"/>
    <mergeCell ref="B19:C19"/>
    <mergeCell ref="J19:K19"/>
    <mergeCell ref="B20:C20"/>
    <mergeCell ref="J20:K20"/>
    <mergeCell ref="B15:C15"/>
    <mergeCell ref="J15:K15"/>
    <mergeCell ref="B16:C16"/>
    <mergeCell ref="J16:K16"/>
    <mergeCell ref="B17:C17"/>
    <mergeCell ref="J17:K17"/>
    <mergeCell ref="B12:C12"/>
    <mergeCell ref="J12:K12"/>
    <mergeCell ref="B13:C13"/>
    <mergeCell ref="J13:K13"/>
    <mergeCell ref="B14:C14"/>
    <mergeCell ref="J14:K14"/>
    <mergeCell ref="A11:F11"/>
    <mergeCell ref="I11:N11"/>
    <mergeCell ref="A7:B7"/>
    <mergeCell ref="C7:F7"/>
    <mergeCell ref="I7:K7"/>
    <mergeCell ref="L7:M7"/>
    <mergeCell ref="A8:B8"/>
    <mergeCell ref="C8:F8"/>
    <mergeCell ref="I8:K8"/>
    <mergeCell ref="L8:M8"/>
    <mergeCell ref="A9:B9"/>
    <mergeCell ref="C9:F9"/>
    <mergeCell ref="I9:K9"/>
    <mergeCell ref="L9:M9"/>
    <mergeCell ref="L10:M10"/>
    <mergeCell ref="A1:N1"/>
    <mergeCell ref="A2:N2"/>
    <mergeCell ref="A3:N3"/>
    <mergeCell ref="A5:G5"/>
    <mergeCell ref="I5:N5"/>
    <mergeCell ref="A6:B6"/>
    <mergeCell ref="C6:G6"/>
    <mergeCell ref="I6:K6"/>
    <mergeCell ref="L6:M6"/>
    <mergeCell ref="N6:N9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4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情報入力シート</vt:lpstr>
      <vt:lpstr>参考画像</vt:lpstr>
      <vt:lpstr>記入例</vt:lpstr>
      <vt:lpstr>記入例!Print_Area</vt:lpstr>
      <vt:lpstr>情報入力シート!Print_Area</vt:lpstr>
      <vt:lpstr>参考画像!Print_Titles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浩由季 山畑</dc:creator>
  <cp:lastModifiedBy>浩由季 山畑</cp:lastModifiedBy>
  <cp:lastPrinted>2025-05-31T00:40:31Z</cp:lastPrinted>
  <dcterms:created xsi:type="dcterms:W3CDTF">2025-03-17T00:29:35Z</dcterms:created>
  <dcterms:modified xsi:type="dcterms:W3CDTF">2025-06-26T03:27:41Z</dcterms:modified>
</cp:coreProperties>
</file>